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32" activeTab="40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F77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27" l="1"/>
  <c r="AL99" i="28"/>
  <c r="AL99" i="26"/>
  <c r="AK99" i="24"/>
  <c r="AB96" i="63"/>
  <c r="AB76"/>
  <c r="AB32"/>
  <c r="AB97"/>
  <c r="AB93"/>
  <c r="AB89"/>
  <c r="AB85"/>
  <c r="AB81"/>
  <c r="AB77"/>
  <c r="AB73"/>
  <c r="AB69"/>
  <c r="AB20" i="62"/>
  <c r="AB93" i="61"/>
  <c r="AB89"/>
  <c r="AB81"/>
  <c r="AB77"/>
  <c r="AB73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45" i="56" l="1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V77" s="1"/>
  <c r="O78" i="65"/>
  <c r="D78" i="56" s="1"/>
  <c r="G78" s="1"/>
  <c r="O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8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O14" s="1"/>
  <c r="N15"/>
  <c r="N17"/>
  <c r="N26"/>
  <c r="N30"/>
  <c r="N31"/>
  <c r="N33"/>
  <c r="N42"/>
  <c r="N46"/>
  <c r="O46" s="1"/>
  <c r="N47"/>
  <c r="N49"/>
  <c r="N58"/>
  <c r="N62"/>
  <c r="N63"/>
  <c r="N66"/>
  <c r="N67"/>
  <c r="N70"/>
  <c r="N71"/>
  <c r="N74"/>
  <c r="N75"/>
  <c r="N78"/>
  <c r="N79"/>
  <c r="N82"/>
  <c r="N83"/>
  <c r="N86"/>
  <c r="O86" s="1"/>
  <c r="N87"/>
  <c r="N90"/>
  <c r="N91"/>
  <c r="N95"/>
  <c r="N4" i="56"/>
  <c r="N8"/>
  <c r="N12"/>
  <c r="N16"/>
  <c r="N20"/>
  <c r="N24"/>
  <c r="N28"/>
  <c r="N32"/>
  <c r="O32" s="1"/>
  <c r="N36"/>
  <c r="N40"/>
  <c r="N44"/>
  <c r="N48"/>
  <c r="O48" s="1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N82"/>
  <c r="N85"/>
  <c r="N86"/>
  <c r="O86" s="1"/>
  <c r="N89"/>
  <c r="N90"/>
  <c r="N93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56"/>
  <c r="V4"/>
  <c r="V9"/>
  <c r="V32"/>
  <c r="O32"/>
  <c r="V40"/>
  <c r="V47"/>
  <c r="V24"/>
  <c r="V87"/>
  <c r="O98"/>
  <c r="V24" i="56"/>
  <c r="V26"/>
  <c r="O35"/>
  <c r="V40"/>
  <c r="V42"/>
  <c r="O51"/>
  <c r="N8" i="55"/>
  <c r="F9"/>
  <c r="I99"/>
  <c r="M99"/>
  <c r="N12"/>
  <c r="F13"/>
  <c r="N28"/>
  <c r="O28" s="1"/>
  <c r="F29"/>
  <c r="G42"/>
  <c r="N44"/>
  <c r="O44" s="1"/>
  <c r="F45"/>
  <c r="G58"/>
  <c r="N60"/>
  <c r="O60" s="1"/>
  <c r="F61"/>
  <c r="O64"/>
  <c r="O72"/>
  <c r="O80"/>
  <c r="O92"/>
  <c r="V3"/>
  <c r="O15" i="56"/>
  <c r="V36"/>
  <c r="O47"/>
  <c r="V52"/>
  <c r="V59"/>
  <c r="V94"/>
  <c r="V28" i="55"/>
  <c r="V44"/>
  <c r="V60"/>
  <c r="V11" i="56"/>
  <c r="V18"/>
  <c r="V27"/>
  <c r="V32"/>
  <c r="V48"/>
  <c r="V50"/>
  <c r="B99" i="55"/>
  <c r="F3"/>
  <c r="K99"/>
  <c r="F5"/>
  <c r="G18"/>
  <c r="O19"/>
  <c r="N20"/>
  <c r="O20" s="1"/>
  <c r="F21"/>
  <c r="N36"/>
  <c r="O36" s="1"/>
  <c r="F37"/>
  <c r="N52"/>
  <c r="O52" s="1"/>
  <c r="F53"/>
  <c r="O68"/>
  <c r="O76"/>
  <c r="O84"/>
  <c r="O7" i="56"/>
  <c r="O23"/>
  <c r="V28"/>
  <c r="V39"/>
  <c r="V44"/>
  <c r="V63"/>
  <c r="V82"/>
  <c r="J99" i="55"/>
  <c r="N24"/>
  <c r="O24" s="1"/>
  <c r="N40"/>
  <c r="O40" s="1"/>
  <c r="N56"/>
  <c r="O56" s="1"/>
  <c r="O71"/>
  <c r="O96"/>
  <c r="O56" i="56"/>
  <c r="O25" i="58"/>
  <c r="V38"/>
  <c r="O57"/>
  <c r="V70"/>
  <c r="V89"/>
  <c r="V75" i="55"/>
  <c r="V56" i="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64" i="55"/>
  <c r="V68"/>
  <c r="V72"/>
  <c r="V76"/>
  <c r="V80"/>
  <c r="V84"/>
  <c r="V88"/>
  <c r="V92"/>
  <c r="V96"/>
  <c r="F3" i="56"/>
  <c r="F99" s="1"/>
  <c r="N3" i="57"/>
  <c r="V46" i="58"/>
  <c r="N3" i="56"/>
  <c r="G88" i="57"/>
  <c r="N90"/>
  <c r="F91"/>
  <c r="K99" i="58"/>
  <c r="U99"/>
  <c r="F9"/>
  <c r="F17"/>
  <c r="V26"/>
  <c r="O26"/>
  <c r="V74"/>
  <c r="O74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40" i="56" l="1"/>
  <c r="O24"/>
  <c r="O4" i="55"/>
  <c r="O88" i="56"/>
  <c r="O80"/>
  <c r="O72"/>
  <c r="O64"/>
  <c r="O44"/>
  <c r="O28"/>
  <c r="O65" i="58"/>
  <c r="O30" i="55"/>
  <c r="O92" i="56"/>
  <c r="O84"/>
  <c r="O76"/>
  <c r="O68"/>
  <c r="O60"/>
  <c r="O52"/>
  <c r="O36"/>
  <c r="O96"/>
  <c r="G3"/>
  <c r="G10" i="55"/>
  <c r="O62" i="56"/>
  <c r="O46"/>
  <c r="O93"/>
  <c r="O65"/>
  <c r="O9"/>
  <c r="O54"/>
  <c r="O30"/>
  <c r="O26"/>
  <c r="O10"/>
  <c r="O78" i="55"/>
  <c r="O48" i="57"/>
  <c r="O64"/>
  <c r="O69" i="56"/>
  <c r="O97"/>
  <c r="V53"/>
  <c r="V49"/>
  <c r="V21"/>
  <c r="V17"/>
  <c r="O5"/>
  <c r="V51" i="55"/>
  <c r="V48"/>
  <c r="G26"/>
  <c r="V26" s="1"/>
  <c r="O77" i="56"/>
  <c r="V65"/>
  <c r="O45"/>
  <c r="V37"/>
  <c r="V33"/>
  <c r="V9"/>
  <c r="V93"/>
  <c r="O89"/>
  <c r="O85"/>
  <c r="O81"/>
  <c r="V61"/>
  <c r="O57"/>
  <c r="O29"/>
  <c r="O25"/>
  <c r="O13"/>
  <c r="G90" i="55"/>
  <c r="V90" s="1"/>
  <c r="G82"/>
  <c r="V82" s="1"/>
  <c r="G74"/>
  <c r="O74" s="1"/>
  <c r="O70"/>
  <c r="G66"/>
  <c r="G62"/>
  <c r="V62" s="1"/>
  <c r="G50"/>
  <c r="V50" s="1"/>
  <c r="G22"/>
  <c r="V22" s="1"/>
  <c r="O16"/>
  <c r="O12"/>
  <c r="O93" i="58"/>
  <c r="O45"/>
  <c r="G90" i="57"/>
  <c r="V90" s="1"/>
  <c r="G78"/>
  <c r="V78" s="1"/>
  <c r="G62"/>
  <c r="V62" s="1"/>
  <c r="G58"/>
  <c r="V58" s="1"/>
  <c r="G54"/>
  <c r="V54" s="1"/>
  <c r="G30"/>
  <c r="V30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O24" i="57"/>
  <c r="O9" i="58"/>
  <c r="G91"/>
  <c r="G75"/>
  <c r="G59"/>
  <c r="G43"/>
  <c r="V43" s="1"/>
  <c r="G27"/>
  <c r="G11"/>
  <c r="V11" s="1"/>
  <c r="O98" i="56"/>
  <c r="O90"/>
  <c r="O82"/>
  <c r="O42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O50"/>
  <c r="V34"/>
  <c r="O34"/>
  <c r="V18"/>
  <c r="O18"/>
  <c r="O58"/>
  <c r="V58"/>
  <c r="N99" i="61"/>
  <c r="O10" i="55"/>
  <c r="V10"/>
  <c r="F99" i="57"/>
  <c r="O80"/>
  <c r="V80"/>
  <c r="O6" i="55"/>
  <c r="V6"/>
  <c r="O90" i="57" l="1"/>
  <c r="O54"/>
  <c r="O26" i="55"/>
  <c r="O78" i="57"/>
  <c r="V74" i="55"/>
  <c r="O90"/>
  <c r="O82"/>
  <c r="O4" i="56"/>
  <c r="O66" i="55"/>
  <c r="V66"/>
  <c r="O62"/>
  <c r="O58" i="57"/>
  <c r="O30"/>
  <c r="O11" i="58"/>
  <c r="V13" i="57"/>
  <c r="O5"/>
  <c r="O77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43" i="58" l="1"/>
  <c r="O25" i="57"/>
  <c r="O99" s="1"/>
  <c r="O99" i="56"/>
  <c r="T8" i="73"/>
  <c r="D8" i="26"/>
  <c r="R10" i="73"/>
  <c r="D10" i="29" s="1"/>
  <c r="Q10" i="73"/>
  <c r="D10" i="26" s="1"/>
  <c r="R9" i="73"/>
  <c r="O99" i="55"/>
  <c r="O99" i="58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H58" i="78"/>
  <c r="G90"/>
  <c r="O36"/>
  <c r="K90"/>
  <c r="P12"/>
  <c r="G35"/>
  <c r="J37"/>
  <c r="O19"/>
  <c r="P10"/>
  <c r="O40"/>
  <c r="J63"/>
  <c r="N62"/>
  <c r="K4"/>
  <c r="B46"/>
  <c r="P72"/>
  <c r="B67"/>
  <c r="B61"/>
  <c r="J33"/>
  <c r="G85"/>
  <c r="I30"/>
  <c r="Q9"/>
  <c r="K56"/>
  <c r="K35"/>
  <c r="Q11"/>
  <c r="K76"/>
  <c r="L86"/>
  <c r="H55"/>
  <c r="J93"/>
  <c r="J42"/>
  <c r="B87"/>
  <c r="N76"/>
  <c r="P81"/>
  <c r="H37"/>
  <c r="O17"/>
  <c r="P82"/>
  <c r="N29"/>
  <c r="I12"/>
  <c r="N33"/>
  <c r="K80"/>
  <c r="O81"/>
  <c r="I97"/>
  <c r="L52"/>
  <c r="L78"/>
  <c r="L7"/>
  <c r="J17"/>
  <c r="B50"/>
  <c r="I49"/>
  <c r="L4"/>
  <c r="O57"/>
  <c r="I58"/>
  <c r="J50"/>
  <c r="N16"/>
  <c r="P14"/>
  <c r="K39"/>
  <c r="P60"/>
  <c r="H80"/>
  <c r="J67"/>
  <c r="B63"/>
  <c r="I41"/>
  <c r="O66"/>
  <c r="B4"/>
  <c r="P50"/>
  <c r="L38"/>
  <c r="I36"/>
  <c r="B92"/>
  <c r="F1"/>
  <c r="Q36"/>
  <c r="O35"/>
  <c r="H83"/>
  <c r="Q6"/>
  <c r="O42"/>
  <c r="I93"/>
  <c r="N98"/>
  <c r="B84"/>
  <c r="O90"/>
  <c r="N92"/>
  <c r="H48"/>
  <c r="L91"/>
  <c r="H33"/>
  <c r="L17"/>
  <c r="H96"/>
  <c r="G96"/>
  <c r="G71"/>
  <c r="N58"/>
  <c r="B28"/>
  <c r="G16"/>
  <c r="N34"/>
  <c r="L58"/>
  <c r="P34"/>
  <c r="L3"/>
  <c r="B36"/>
  <c r="Q65"/>
  <c r="Q34"/>
  <c r="H63"/>
  <c r="H73"/>
  <c r="Q19"/>
  <c r="K75"/>
  <c r="O70"/>
  <c r="G23"/>
  <c r="O12"/>
  <c r="O26"/>
  <c r="Q24"/>
  <c r="G97"/>
  <c r="K13"/>
  <c r="H88"/>
  <c r="J79"/>
  <c r="L20"/>
  <c r="B68"/>
  <c r="B64"/>
  <c r="Q8"/>
  <c r="Q43"/>
  <c r="Q78"/>
  <c r="L34"/>
  <c r="L59"/>
  <c r="J62"/>
  <c r="K24"/>
  <c r="H91"/>
  <c r="L11"/>
  <c r="B48"/>
  <c r="O22"/>
  <c r="N13"/>
  <c r="N67"/>
  <c r="N71"/>
  <c r="O83"/>
  <c r="P89"/>
  <c r="G62"/>
  <c r="O73"/>
  <c r="I78"/>
  <c r="K10"/>
  <c r="L40"/>
  <c r="N26"/>
  <c r="B16"/>
  <c r="K38"/>
  <c r="L85"/>
  <c r="O52"/>
  <c r="K44"/>
  <c r="H39"/>
  <c r="B69"/>
  <c r="N78"/>
  <c r="P41"/>
  <c r="J7"/>
  <c r="H36"/>
  <c r="H38"/>
  <c r="O41"/>
  <c r="J56"/>
  <c r="B25"/>
  <c r="B89"/>
  <c r="N28"/>
  <c r="J38"/>
  <c r="H24"/>
  <c r="N81"/>
  <c r="N68"/>
  <c r="P91"/>
  <c r="I44"/>
  <c r="I75"/>
  <c r="B60"/>
  <c r="N32"/>
  <c r="I38"/>
  <c r="H5"/>
  <c r="I62"/>
  <c r="I66"/>
  <c r="J54"/>
  <c r="H70"/>
  <c r="J28"/>
  <c r="J84"/>
  <c r="B94"/>
  <c r="K6"/>
  <c r="L55"/>
  <c r="P92"/>
  <c r="I39"/>
  <c r="Q54"/>
  <c r="J77"/>
  <c r="G6"/>
  <c r="K87"/>
  <c r="L89"/>
  <c r="G84"/>
  <c r="Q27"/>
  <c r="O45"/>
  <c r="I8"/>
  <c r="N54"/>
  <c r="B34"/>
  <c r="H75"/>
  <c r="L42"/>
  <c r="K93"/>
  <c r="B45"/>
  <c r="P31"/>
  <c r="H12"/>
  <c r="G5"/>
  <c r="O91"/>
  <c r="O71"/>
  <c r="B82"/>
  <c r="P4"/>
  <c r="I74"/>
  <c r="O67"/>
  <c r="O8"/>
  <c r="B97"/>
  <c r="J14"/>
  <c r="P95"/>
  <c r="N80"/>
  <c r="H41"/>
  <c r="B14"/>
  <c r="I19"/>
  <c r="H42"/>
  <c r="H97"/>
  <c r="P3"/>
  <c r="G94"/>
  <c r="L6"/>
  <c r="P70"/>
  <c r="Q45"/>
  <c r="P98"/>
  <c r="B43"/>
  <c r="P35"/>
  <c r="O16"/>
  <c r="J53"/>
  <c r="B29"/>
  <c r="J89"/>
  <c r="K20"/>
  <c r="O80"/>
  <c r="J58"/>
  <c r="I84"/>
  <c r="O55"/>
  <c r="O43"/>
  <c r="I37"/>
  <c r="I27"/>
  <c r="K45"/>
  <c r="Q40"/>
  <c r="H72"/>
  <c r="O18"/>
  <c r="J3"/>
  <c r="O93"/>
  <c r="I56"/>
  <c r="H19"/>
  <c r="K77"/>
  <c r="G54"/>
  <c r="Q31"/>
  <c r="H57"/>
  <c r="K8"/>
  <c r="J90"/>
  <c r="N69"/>
  <c r="G30"/>
  <c r="L54"/>
  <c r="L39"/>
  <c r="Q49"/>
  <c r="O59"/>
  <c r="G95"/>
  <c r="N10"/>
  <c r="H61"/>
  <c r="P76"/>
  <c r="H56"/>
  <c r="K71"/>
  <c r="N86"/>
  <c r="J8"/>
  <c r="H13"/>
  <c r="P29"/>
  <c r="I21"/>
  <c r="H60"/>
  <c r="N52"/>
  <c r="N12"/>
  <c r="L83"/>
  <c r="K11"/>
  <c r="P57"/>
  <c r="H46"/>
  <c r="Q69"/>
  <c r="B23"/>
  <c r="Q33"/>
  <c r="B80"/>
  <c r="H62"/>
  <c r="Q61"/>
  <c r="O28"/>
  <c r="P36"/>
  <c r="Q59"/>
  <c r="I45"/>
  <c r="O96"/>
  <c r="O39"/>
  <c r="B12"/>
  <c r="I23"/>
  <c r="L12"/>
  <c r="K19"/>
  <c r="K74"/>
  <c r="N5"/>
  <c r="J65"/>
  <c r="N87"/>
  <c r="H44"/>
  <c r="O5"/>
  <c r="K83"/>
  <c r="G63"/>
  <c r="J59"/>
  <c r="G87"/>
  <c r="J83"/>
  <c r="Q81"/>
  <c r="J30"/>
  <c r="P65"/>
  <c r="J13"/>
  <c r="G33"/>
  <c r="P16"/>
  <c r="P25"/>
  <c r="P54"/>
  <c r="H17"/>
  <c r="B37"/>
  <c r="Q72"/>
  <c r="L98"/>
  <c r="I33"/>
  <c r="Q3"/>
  <c r="B56"/>
  <c r="J39"/>
  <c r="O64"/>
  <c r="H14"/>
  <c r="N61"/>
  <c r="O31"/>
  <c r="K14"/>
  <c r="B7"/>
  <c r="Q93"/>
  <c r="N93"/>
  <c r="B24"/>
  <c r="P96"/>
  <c r="Q13"/>
  <c r="B47"/>
  <c r="N11"/>
  <c r="O53"/>
  <c r="K29"/>
  <c r="J16"/>
  <c r="L10"/>
  <c r="H20"/>
  <c r="J98"/>
  <c r="L21"/>
  <c r="L62"/>
  <c r="K52"/>
  <c r="Q7"/>
  <c r="B30"/>
  <c r="I24"/>
  <c r="Q73"/>
  <c r="L43"/>
  <c r="I3"/>
  <c r="P24"/>
  <c r="Q41"/>
  <c r="P18"/>
  <c r="H59"/>
  <c r="Q58"/>
  <c r="H69"/>
  <c r="N74"/>
  <c r="Q91"/>
  <c r="N48"/>
  <c r="L14"/>
  <c r="I77"/>
  <c r="L18"/>
  <c r="N37"/>
  <c r="K16"/>
  <c r="Q26"/>
  <c r="P21"/>
  <c r="L81"/>
  <c r="O34"/>
  <c r="L94"/>
  <c r="K47"/>
  <c r="P87"/>
  <c r="B44"/>
  <c r="I26"/>
  <c r="J85"/>
  <c r="O61"/>
  <c r="Q90"/>
  <c r="J22"/>
  <c r="J45"/>
  <c r="G48"/>
  <c r="N8"/>
  <c r="P59"/>
  <c r="J75"/>
  <c r="K92"/>
  <c r="N45"/>
  <c r="L69"/>
  <c r="I40"/>
  <c r="L67"/>
  <c r="B26"/>
  <c r="G2"/>
  <c r="L73"/>
  <c r="J6"/>
  <c r="H7"/>
  <c r="I50"/>
  <c r="P46"/>
  <c r="B91"/>
  <c r="L82"/>
  <c r="K54"/>
  <c r="I68"/>
  <c r="Q12"/>
  <c r="K37"/>
  <c r="L45"/>
  <c r="P51"/>
  <c r="G78"/>
  <c r="Q88"/>
  <c r="O65"/>
  <c r="G52"/>
  <c r="J86"/>
  <c r="J57"/>
  <c r="B59"/>
  <c r="J36"/>
  <c r="H35"/>
  <c r="O98"/>
  <c r="I67"/>
  <c r="N18"/>
  <c r="L35"/>
  <c r="L23"/>
  <c r="K42"/>
  <c r="J15"/>
  <c r="P40"/>
  <c r="J60"/>
  <c r="I70"/>
  <c r="G81"/>
  <c r="N51"/>
  <c r="I51"/>
  <c r="O38"/>
  <c r="B71"/>
  <c r="Q42"/>
  <c r="N82"/>
  <c r="G27"/>
  <c r="H64"/>
  <c r="G42"/>
  <c r="J70"/>
  <c r="G93"/>
  <c r="L97"/>
  <c r="N91"/>
  <c r="I5"/>
  <c r="O87"/>
  <c r="J23"/>
  <c r="I20"/>
  <c r="Q32"/>
  <c r="N47"/>
  <c r="O89"/>
  <c r="P13"/>
  <c r="H6"/>
  <c r="G50"/>
  <c r="H93"/>
  <c r="I59"/>
  <c r="K33"/>
  <c r="J46"/>
  <c r="Q89"/>
  <c r="G40"/>
  <c r="I53"/>
  <c r="L77"/>
  <c r="L88"/>
  <c r="L27"/>
  <c r="J76"/>
  <c r="J66"/>
  <c r="N94"/>
  <c r="P15"/>
  <c r="I35"/>
  <c r="J82"/>
  <c r="N66"/>
  <c r="L28"/>
  <c r="H22"/>
  <c r="J31"/>
  <c r="L32"/>
  <c r="P5"/>
  <c r="L16"/>
  <c r="N14"/>
  <c r="H49"/>
  <c r="I85"/>
  <c r="G3"/>
  <c r="L15"/>
  <c r="Q74"/>
  <c r="K23"/>
  <c r="I47"/>
  <c r="N77"/>
  <c r="P83"/>
  <c r="G55"/>
  <c r="Q77"/>
  <c r="O9"/>
  <c r="K9"/>
  <c r="L5"/>
  <c r="K73"/>
  <c r="K26"/>
  <c r="H85"/>
  <c r="L22"/>
  <c r="N21"/>
  <c r="G80"/>
  <c r="B42"/>
  <c r="P48"/>
  <c r="J69"/>
  <c r="K50"/>
  <c r="J44"/>
  <c r="I22"/>
  <c r="K36"/>
  <c r="I63"/>
  <c r="N75"/>
  <c r="P77"/>
  <c r="O85"/>
  <c r="K46"/>
  <c r="O49"/>
  <c r="B83"/>
  <c r="H77"/>
  <c r="L87"/>
  <c r="L49"/>
  <c r="K48"/>
  <c r="Q79"/>
  <c r="O54"/>
  <c r="K27"/>
  <c r="G14"/>
  <c r="Q70"/>
  <c r="L76"/>
  <c r="H3"/>
  <c r="I79"/>
  <c r="G15"/>
  <c r="I17"/>
  <c r="N96"/>
  <c r="P63"/>
  <c r="K68"/>
  <c r="K41"/>
  <c r="P20"/>
  <c r="L37"/>
  <c r="L75"/>
  <c r="P42"/>
  <c r="G68"/>
  <c r="N83"/>
  <c r="G29"/>
  <c r="B3"/>
  <c r="G61"/>
  <c r="G10"/>
  <c r="J88"/>
  <c r="J21"/>
  <c r="H76"/>
  <c r="J12"/>
  <c r="B96"/>
  <c r="J43"/>
  <c r="B70"/>
  <c r="G26"/>
  <c r="I11"/>
  <c r="L46"/>
  <c r="L74"/>
  <c r="N7"/>
  <c r="L30"/>
  <c r="Q21"/>
  <c r="O14"/>
  <c r="H95"/>
  <c r="Q97"/>
  <c r="H71"/>
  <c r="K5"/>
  <c r="H89"/>
  <c r="Q25"/>
  <c r="K40"/>
  <c r="B8"/>
  <c r="B38"/>
  <c r="B32"/>
  <c r="O11"/>
  <c r="K21"/>
  <c r="J73"/>
  <c r="B22"/>
  <c r="N39"/>
  <c r="J68"/>
  <c r="H29"/>
  <c r="N89"/>
  <c r="I31"/>
  <c r="P7"/>
  <c r="J26"/>
  <c r="N24"/>
  <c r="H81"/>
  <c r="J95"/>
  <c r="K31"/>
  <c r="H43"/>
  <c r="O82"/>
  <c r="N84"/>
  <c r="O56"/>
  <c r="O72"/>
  <c r="Q68"/>
  <c r="O48"/>
  <c r="I72"/>
  <c r="Q80"/>
  <c r="P75"/>
  <c r="G21"/>
  <c r="O33"/>
  <c r="N27"/>
  <c r="J49"/>
  <c r="Q94"/>
  <c r="B93"/>
  <c r="I42"/>
  <c r="L80"/>
  <c r="I69"/>
  <c r="O62"/>
  <c r="B2"/>
  <c r="Q92"/>
  <c r="K22"/>
  <c r="H54"/>
  <c r="O58"/>
  <c r="J87"/>
  <c r="P93"/>
  <c r="B40"/>
  <c r="I82"/>
  <c r="I88"/>
  <c r="N53"/>
  <c r="L68"/>
  <c r="P84"/>
  <c r="G4"/>
  <c r="N6"/>
  <c r="Q95"/>
  <c r="I55"/>
  <c r="I98"/>
  <c r="J72"/>
  <c r="N44"/>
  <c r="H16"/>
  <c r="L26"/>
  <c r="P39"/>
  <c r="G69"/>
  <c r="Q82"/>
  <c r="K7"/>
  <c r="J78"/>
  <c r="L92"/>
  <c r="P23"/>
  <c r="L53"/>
  <c r="J61"/>
  <c r="N70"/>
  <c r="H78"/>
  <c r="Q50"/>
  <c r="G73"/>
  <c r="Q44"/>
  <c r="P68"/>
  <c r="H66"/>
  <c r="H87"/>
  <c r="G44"/>
  <c r="I64"/>
  <c r="H98"/>
  <c r="J19"/>
  <c r="P30"/>
  <c r="O32"/>
  <c r="B72"/>
  <c r="O75"/>
  <c r="O50"/>
  <c r="K18"/>
  <c r="B6"/>
  <c r="I91"/>
  <c r="I43"/>
  <c r="G76"/>
  <c r="P52"/>
  <c r="O20"/>
  <c r="I73"/>
  <c r="N41"/>
  <c r="B74"/>
  <c r="B54"/>
  <c r="Q38"/>
  <c r="I15"/>
  <c r="K78"/>
  <c r="K70"/>
  <c r="B62"/>
  <c r="G43"/>
  <c r="L9"/>
  <c r="L65"/>
  <c r="K53"/>
  <c r="O76"/>
  <c r="K49"/>
  <c r="G19"/>
  <c r="I81"/>
  <c r="H92"/>
  <c r="Q37"/>
  <c r="B52"/>
  <c r="O68"/>
  <c r="N35"/>
  <c r="N30"/>
  <c r="Q56"/>
  <c r="G74"/>
  <c r="K94"/>
  <c r="P33"/>
  <c r="J47"/>
  <c r="P55"/>
  <c r="J71"/>
  <c r="J41"/>
  <c r="J25"/>
  <c r="I60"/>
  <c r="H9"/>
  <c r="L90"/>
  <c r="L24"/>
  <c r="K69"/>
  <c r="P90"/>
  <c r="N15"/>
  <c r="P78"/>
  <c r="P56"/>
  <c r="P86"/>
  <c r="P53"/>
  <c r="L93"/>
  <c r="B27"/>
  <c r="B10"/>
  <c r="B90"/>
  <c r="G70"/>
  <c r="O46"/>
  <c r="N20"/>
  <c r="P85"/>
  <c r="P58"/>
  <c r="Q15"/>
  <c r="J10"/>
  <c r="N64"/>
  <c r="Q48"/>
  <c r="H40"/>
  <c r="J97"/>
  <c r="H74"/>
  <c r="I16"/>
  <c r="B55"/>
  <c r="K67"/>
  <c r="G59"/>
  <c r="O13"/>
  <c r="L51"/>
  <c r="B57"/>
  <c r="P17"/>
  <c r="K64"/>
  <c r="P45"/>
  <c r="N90"/>
  <c r="L41"/>
  <c r="O51"/>
  <c r="Q5"/>
  <c r="B15"/>
  <c r="B53"/>
  <c r="B58"/>
  <c r="H26"/>
  <c r="L64"/>
  <c r="G37"/>
  <c r="N43"/>
  <c r="K79"/>
  <c r="O94"/>
  <c r="J40"/>
  <c r="B98"/>
  <c r="I29"/>
  <c r="J96"/>
  <c r="B31"/>
  <c r="N42"/>
  <c r="H50"/>
  <c r="K89"/>
  <c r="K55"/>
  <c r="O21"/>
  <c r="K65"/>
  <c r="P8"/>
  <c r="H15"/>
  <c r="G18"/>
  <c r="K95"/>
  <c r="Q87"/>
  <c r="G77"/>
  <c r="Q96"/>
  <c r="G51"/>
  <c r="B76"/>
  <c r="J80"/>
  <c r="N95"/>
  <c r="H94"/>
  <c r="J51"/>
  <c r="G66"/>
  <c r="I32"/>
  <c r="H65"/>
  <c r="O44"/>
  <c r="G88"/>
  <c r="K17"/>
  <c r="B66"/>
  <c r="G20"/>
  <c r="H67"/>
  <c r="L63"/>
  <c r="N56"/>
  <c r="H18"/>
  <c r="G49"/>
  <c r="G83"/>
  <c r="H11"/>
  <c r="G79"/>
  <c r="J74"/>
  <c r="H28"/>
  <c r="B77"/>
  <c r="B86"/>
  <c r="G98"/>
  <c r="G47"/>
  <c r="K25"/>
  <c r="O84"/>
  <c r="I96"/>
  <c r="J92"/>
  <c r="Q16"/>
  <c r="N23"/>
  <c r="B39"/>
  <c r="G64"/>
  <c r="Q63"/>
  <c r="G28"/>
  <c r="Q28"/>
  <c r="B65"/>
  <c r="O3"/>
  <c r="N19"/>
  <c r="G72"/>
  <c r="Q85"/>
  <c r="Q4"/>
  <c r="L84"/>
  <c r="I9"/>
  <c r="Q60"/>
  <c r="N97"/>
  <c r="I34"/>
  <c r="K60"/>
  <c r="Q20"/>
  <c r="G38"/>
  <c r="Q66"/>
  <c r="G41"/>
  <c r="B85"/>
  <c r="P62"/>
  <c r="P44"/>
  <c r="N46"/>
  <c r="I6"/>
  <c r="K97"/>
  <c r="G12"/>
  <c r="O60"/>
  <c r="O24"/>
  <c r="H32"/>
  <c r="Q83"/>
  <c r="K3"/>
  <c r="O97"/>
  <c r="B13"/>
  <c r="H84"/>
  <c r="H25"/>
  <c r="J18"/>
  <c r="P22"/>
  <c r="N9"/>
  <c r="J5"/>
  <c r="I14"/>
  <c r="P61"/>
  <c r="G57"/>
  <c r="P32"/>
  <c r="G34"/>
  <c r="P27"/>
  <c r="K82"/>
  <c r="K66"/>
  <c r="N31"/>
  <c r="G65"/>
  <c r="I61"/>
  <c r="G8"/>
  <c r="I25"/>
  <c r="I94"/>
  <c r="P71"/>
  <c r="K72"/>
  <c r="N72"/>
  <c r="K51"/>
  <c r="K59"/>
  <c r="H21"/>
  <c r="N85"/>
  <c r="I54"/>
  <c r="L50"/>
  <c r="N17"/>
  <c r="J4"/>
  <c r="K86"/>
  <c r="J91"/>
  <c r="L8"/>
  <c r="O47"/>
  <c r="K84"/>
  <c r="H2"/>
  <c r="I52"/>
  <c r="L61"/>
  <c r="B88"/>
  <c r="I13"/>
  <c r="K43"/>
  <c r="G58"/>
  <c r="P94"/>
  <c r="Q47"/>
  <c r="L57"/>
  <c r="L36"/>
  <c r="N57"/>
  <c r="H47"/>
  <c r="Q18"/>
  <c r="K34"/>
  <c r="O86"/>
  <c r="H10"/>
  <c r="G17"/>
  <c r="O69"/>
  <c r="L66"/>
  <c r="K15"/>
  <c r="I92"/>
  <c r="P11"/>
  <c r="O92"/>
  <c r="N49"/>
  <c r="H53"/>
  <c r="P49"/>
  <c r="P97"/>
  <c r="O10"/>
  <c r="B41"/>
  <c r="K81"/>
  <c r="O88"/>
  <c r="L79"/>
  <c r="H31"/>
  <c r="O23"/>
  <c r="J29"/>
  <c r="N3"/>
  <c r="G56"/>
  <c r="Q29"/>
  <c r="Q39"/>
  <c r="L96"/>
  <c r="P64"/>
  <c r="H34"/>
  <c r="Q84"/>
  <c r="Q17"/>
  <c r="J27"/>
  <c r="K58"/>
  <c r="N65"/>
  <c r="K63"/>
  <c r="G25"/>
  <c r="O63"/>
  <c r="O29"/>
  <c r="G39"/>
  <c r="J52"/>
  <c r="P79"/>
  <c r="B95"/>
  <c r="L47"/>
  <c r="Q62"/>
  <c r="J34"/>
  <c r="B9"/>
  <c r="O77"/>
  <c r="Q35"/>
  <c r="H4"/>
  <c r="G86"/>
  <c r="K85"/>
  <c r="G75"/>
  <c r="N59"/>
  <c r="O37"/>
  <c r="B81"/>
  <c r="L19"/>
  <c r="G36"/>
  <c r="P38"/>
  <c r="Q86"/>
  <c r="I89"/>
  <c r="P66"/>
  <c r="Q14"/>
  <c r="I76"/>
  <c r="O78"/>
  <c r="I87"/>
  <c r="G13"/>
  <c r="L31"/>
  <c r="K57"/>
  <c r="Q46"/>
  <c r="I65"/>
  <c r="I18"/>
  <c r="G31"/>
  <c r="J35"/>
  <c r="N36"/>
  <c r="P88"/>
  <c r="Q71"/>
  <c r="G92"/>
  <c r="I95"/>
  <c r="N79"/>
  <c r="H51"/>
  <c r="P67"/>
  <c r="Q64"/>
  <c r="N50"/>
  <c r="Q51"/>
  <c r="L95"/>
  <c r="Q57"/>
  <c r="Q10"/>
  <c r="P74"/>
  <c r="K91"/>
  <c r="O6"/>
  <c r="Q76"/>
  <c r="I86"/>
  <c r="H30"/>
  <c r="N73"/>
  <c r="J81"/>
  <c r="G22"/>
  <c r="N88"/>
  <c r="N40"/>
  <c r="K61"/>
  <c r="K96"/>
  <c r="B19"/>
  <c r="G53"/>
  <c r="J48"/>
  <c r="P73"/>
  <c r="B18"/>
  <c r="L56"/>
  <c r="P26"/>
  <c r="G46"/>
  <c r="J94"/>
  <c r="O27"/>
  <c r="G67"/>
  <c r="J64"/>
  <c r="B11"/>
  <c r="J55"/>
  <c r="I4"/>
  <c r="K62"/>
  <c r="H8"/>
  <c r="I46"/>
  <c r="K12"/>
  <c r="Q30"/>
  <c r="H23"/>
  <c r="I90"/>
  <c r="O95"/>
  <c r="L48"/>
  <c r="K30"/>
  <c r="G32"/>
  <c r="H52"/>
  <c r="O4"/>
  <c r="L60"/>
  <c r="H86"/>
  <c r="I57"/>
  <c r="B17"/>
  <c r="Q98"/>
  <c r="B78"/>
  <c r="N63"/>
  <c r="P47"/>
  <c r="O74"/>
  <c r="J20"/>
  <c r="J32"/>
  <c r="Q22"/>
  <c r="P6"/>
  <c r="B49"/>
  <c r="L13"/>
  <c r="H27"/>
  <c r="I7"/>
  <c r="I83"/>
  <c r="G89"/>
  <c r="G82"/>
  <c r="G24"/>
  <c r="H68"/>
  <c r="H90"/>
  <c r="K98"/>
  <c r="B51"/>
  <c r="P37"/>
  <c r="K32"/>
  <c r="G9"/>
  <c r="L72"/>
  <c r="P28"/>
  <c r="P19"/>
  <c r="H82"/>
  <c r="L29"/>
  <c r="B75"/>
  <c r="O15"/>
  <c r="B73"/>
  <c r="O30"/>
  <c r="I80"/>
  <c r="O7"/>
  <c r="Q67"/>
  <c r="Q55"/>
  <c r="N55"/>
  <c r="L71"/>
  <c r="H45"/>
  <c r="N25"/>
  <c r="O25"/>
  <c r="J9"/>
  <c r="N22"/>
  <c r="H79"/>
  <c r="P9"/>
  <c r="N60"/>
  <c r="L33"/>
  <c r="I71"/>
  <c r="O79"/>
  <c r="L44"/>
  <c r="B20"/>
  <c r="E1"/>
  <c r="B79"/>
  <c r="B35"/>
  <c r="N4"/>
  <c r="C1"/>
  <c r="P43"/>
  <c r="K28"/>
  <c r="I10"/>
  <c r="Q52"/>
  <c r="G11"/>
  <c r="Q75"/>
  <c r="B21"/>
  <c r="J24"/>
  <c r="P69"/>
  <c r="K88"/>
  <c r="Q53"/>
  <c r="I28"/>
  <c r="G91"/>
  <c r="G7"/>
  <c r="G45"/>
  <c r="D1"/>
  <c r="J11"/>
  <c r="G60"/>
  <c r="N38"/>
  <c r="I48"/>
  <c r="P80"/>
  <c r="L25"/>
  <c r="L70"/>
  <c r="B5"/>
  <c r="Q23"/>
  <c r="B33"/>
  <c r="C33" l="1"/>
  <c r="D33"/>
  <c r="F33"/>
  <c r="E33"/>
  <c r="C5"/>
  <c r="D5"/>
  <c r="E5"/>
  <c r="F5"/>
  <c r="M48"/>
  <c r="R38"/>
  <c r="M28"/>
  <c r="F21"/>
  <c r="E21"/>
  <c r="D21"/>
  <c r="C21"/>
  <c r="M10"/>
  <c r="R4"/>
  <c r="F35"/>
  <c r="E35"/>
  <c r="C35"/>
  <c r="D35"/>
  <c r="D79"/>
  <c r="E79"/>
  <c r="F79"/>
  <c r="C79"/>
  <c r="C20"/>
  <c r="D20"/>
  <c r="E20"/>
  <c r="F20"/>
  <c r="M71"/>
  <c r="R60"/>
  <c r="R22"/>
  <c r="R25"/>
  <c r="R55"/>
  <c r="M80"/>
  <c r="D73"/>
  <c r="E73"/>
  <c r="F73"/>
  <c r="C73"/>
  <c r="C75"/>
  <c r="F75"/>
  <c r="D75"/>
  <c r="E75"/>
  <c r="E51"/>
  <c r="C51"/>
  <c r="F51"/>
  <c r="D51"/>
  <c r="M83"/>
  <c r="M7"/>
  <c r="D49"/>
  <c r="F49"/>
  <c r="C49"/>
  <c r="E49"/>
  <c r="R63"/>
  <c r="D78"/>
  <c r="E78"/>
  <c r="C78"/>
  <c r="F78"/>
  <c r="C17"/>
  <c r="D17"/>
  <c r="F17"/>
  <c r="E17"/>
  <c r="M57"/>
  <c r="M90"/>
  <c r="M46"/>
  <c r="M4"/>
  <c r="D11"/>
  <c r="F11"/>
  <c r="E11"/>
  <c r="C11"/>
  <c r="F18"/>
  <c r="E18"/>
  <c r="D18"/>
  <c r="C18"/>
  <c r="C19"/>
  <c r="D19"/>
  <c r="F19"/>
  <c r="E19"/>
  <c r="R40"/>
  <c r="R88"/>
  <c r="R73"/>
  <c r="M86"/>
  <c r="R50"/>
  <c r="R79"/>
  <c r="M95"/>
  <c r="R36"/>
  <c r="M18"/>
  <c r="M65"/>
  <c r="M87"/>
  <c r="M76"/>
  <c r="M89"/>
  <c r="E81"/>
  <c r="F81"/>
  <c r="D81"/>
  <c r="C81"/>
  <c r="R59"/>
  <c r="D9"/>
  <c r="E9"/>
  <c r="F9"/>
  <c r="C9"/>
  <c r="F95"/>
  <c r="E95"/>
  <c r="C95"/>
  <c r="D95"/>
  <c r="R65"/>
  <c r="N99"/>
  <c r="R3"/>
  <c r="D41"/>
  <c r="F41"/>
  <c r="E41"/>
  <c r="C41"/>
  <c r="R49"/>
  <c r="M92"/>
  <c r="R57"/>
  <c r="M13"/>
  <c r="D88"/>
  <c r="F88"/>
  <c r="E88"/>
  <c r="C88"/>
  <c r="M52"/>
  <c r="R17"/>
  <c r="M54"/>
  <c r="R85"/>
  <c r="R72"/>
  <c r="M94"/>
  <c r="M25"/>
  <c r="M61"/>
  <c r="R31"/>
  <c r="M14"/>
  <c r="R9"/>
  <c r="C13"/>
  <c r="D13"/>
  <c r="E13"/>
  <c r="F13"/>
  <c r="K99"/>
  <c r="M6"/>
  <c r="R46"/>
  <c r="E85"/>
  <c r="F85"/>
  <c r="C85"/>
  <c r="D85"/>
  <c r="M34"/>
  <c r="R97"/>
  <c r="M9"/>
  <c r="R19"/>
  <c r="O99"/>
  <c r="E65"/>
  <c r="D65"/>
  <c r="F65"/>
  <c r="C65"/>
  <c r="C39"/>
  <c r="F39"/>
  <c r="D39"/>
  <c r="E39"/>
  <c r="R23"/>
  <c r="M96"/>
  <c r="F86"/>
  <c r="E86"/>
  <c r="D86"/>
  <c r="C86"/>
  <c r="C77"/>
  <c r="F77"/>
  <c r="D77"/>
  <c r="E77"/>
  <c r="R56"/>
  <c r="E66"/>
  <c r="C66"/>
  <c r="F66"/>
  <c r="D66"/>
  <c r="M32"/>
  <c r="R95"/>
  <c r="C76"/>
  <c r="F76"/>
  <c r="D76"/>
  <c r="E76"/>
  <c r="R42"/>
  <c r="D31"/>
  <c r="E31"/>
  <c r="F31"/>
  <c r="C31"/>
  <c r="M29"/>
  <c r="E98"/>
  <c r="D98"/>
  <c r="F98"/>
  <c r="C98"/>
  <c r="R43"/>
  <c r="E58"/>
  <c r="C58"/>
  <c r="D58"/>
  <c r="F58"/>
  <c r="C53"/>
  <c r="E53"/>
  <c r="D53"/>
  <c r="F53"/>
  <c r="D15"/>
  <c r="F15"/>
  <c r="E15"/>
  <c r="C15"/>
  <c r="R90"/>
  <c r="F57"/>
  <c r="C57"/>
  <c r="D57"/>
  <c r="E57"/>
  <c r="F55"/>
  <c r="D55"/>
  <c r="E55"/>
  <c r="C55"/>
  <c r="M16"/>
  <c r="R64"/>
  <c r="R20"/>
  <c r="C90"/>
  <c r="E90"/>
  <c r="F90"/>
  <c r="D90"/>
  <c r="E10"/>
  <c r="F10"/>
  <c r="C10"/>
  <c r="D10"/>
  <c r="E27"/>
  <c r="F27"/>
  <c r="D27"/>
  <c r="C27"/>
  <c r="R15"/>
  <c r="M60"/>
  <c r="R30"/>
  <c r="R35"/>
  <c r="F52"/>
  <c r="E52"/>
  <c r="D52"/>
  <c r="C52"/>
  <c r="M81"/>
  <c r="D62"/>
  <c r="E62"/>
  <c r="C62"/>
  <c r="F62"/>
  <c r="M15"/>
  <c r="F54"/>
  <c r="E54"/>
  <c r="D54"/>
  <c r="C54"/>
  <c r="C74"/>
  <c r="E74"/>
  <c r="D74"/>
  <c r="F74"/>
  <c r="R41"/>
  <c r="M73"/>
  <c r="M43"/>
  <c r="M91"/>
  <c r="F6"/>
  <c r="E6"/>
  <c r="D6"/>
  <c r="C6"/>
  <c r="F72"/>
  <c r="C72"/>
  <c r="D72"/>
  <c r="E72"/>
  <c r="M64"/>
  <c r="R70"/>
  <c r="R44"/>
  <c r="M98"/>
  <c r="M55"/>
  <c r="R6"/>
  <c r="R53"/>
  <c r="M88"/>
  <c r="M82"/>
  <c r="C40"/>
  <c r="F40"/>
  <c r="D40"/>
  <c r="E40"/>
  <c r="M69"/>
  <c r="M42"/>
  <c r="C93"/>
  <c r="E93"/>
  <c r="D93"/>
  <c r="F93"/>
  <c r="R27"/>
  <c r="M72"/>
  <c r="R84"/>
  <c r="R24"/>
  <c r="M31"/>
  <c r="R89"/>
  <c r="R39"/>
  <c r="F22"/>
  <c r="E22"/>
  <c r="D22"/>
  <c r="C22"/>
  <c r="F32"/>
  <c r="E32"/>
  <c r="D32"/>
  <c r="C32"/>
  <c r="C38"/>
  <c r="F38"/>
  <c r="E38"/>
  <c r="D38"/>
  <c r="F8"/>
  <c r="D8"/>
  <c r="E8"/>
  <c r="C8"/>
  <c r="R7"/>
  <c r="M11"/>
  <c r="F70"/>
  <c r="D70"/>
  <c r="E70"/>
  <c r="C70"/>
  <c r="E96"/>
  <c r="F96"/>
  <c r="C96"/>
  <c r="D96"/>
  <c r="C3"/>
  <c r="B99"/>
  <c r="E3"/>
  <c r="D3"/>
  <c r="F3"/>
  <c r="R83"/>
  <c r="R96"/>
  <c r="M17"/>
  <c r="M79"/>
  <c r="H99"/>
  <c r="D83"/>
  <c r="F83"/>
  <c r="C83"/>
  <c r="E83"/>
  <c r="R75"/>
  <c r="M63"/>
  <c r="M22"/>
  <c r="E42"/>
  <c r="D42"/>
  <c r="F42"/>
  <c r="C42"/>
  <c r="R21"/>
  <c r="R77"/>
  <c r="M47"/>
  <c r="G99"/>
  <c r="M85"/>
  <c r="R14"/>
  <c r="R66"/>
  <c r="M35"/>
  <c r="R94"/>
  <c r="M53"/>
  <c r="M59"/>
  <c r="R47"/>
  <c r="M20"/>
  <c r="M5"/>
  <c r="R91"/>
  <c r="R82"/>
  <c r="C71"/>
  <c r="E71"/>
  <c r="D71"/>
  <c r="F71"/>
  <c r="M51"/>
  <c r="R51"/>
  <c r="M70"/>
  <c r="R18"/>
  <c r="M67"/>
  <c r="D59"/>
  <c r="C59"/>
  <c r="E59"/>
  <c r="F59"/>
  <c r="M68"/>
  <c r="D91"/>
  <c r="E91"/>
  <c r="C91"/>
  <c r="F91"/>
  <c r="M50"/>
  <c r="E26"/>
  <c r="D26"/>
  <c r="C26"/>
  <c r="F26"/>
  <c r="M40"/>
  <c r="R45"/>
  <c r="R8"/>
  <c r="M26"/>
  <c r="C44"/>
  <c r="E44"/>
  <c r="F44"/>
  <c r="D44"/>
  <c r="R37"/>
  <c r="M77"/>
  <c r="R48"/>
  <c r="R74"/>
  <c r="M3"/>
  <c r="I99"/>
  <c r="M24"/>
  <c r="C30"/>
  <c r="D30"/>
  <c r="E30"/>
  <c r="F30"/>
  <c r="R11"/>
  <c r="D47"/>
  <c r="E47"/>
  <c r="C47"/>
  <c r="F47"/>
  <c r="E24"/>
  <c r="D24"/>
  <c r="C24"/>
  <c r="F24"/>
  <c r="R93"/>
  <c r="D7"/>
  <c r="F7"/>
  <c r="E7"/>
  <c r="C7"/>
  <c r="R61"/>
  <c r="F56"/>
  <c r="E56"/>
  <c r="C56"/>
  <c r="D56"/>
  <c r="Q99"/>
  <c r="M33"/>
  <c r="F37"/>
  <c r="E37"/>
  <c r="D37"/>
  <c r="C37"/>
  <c r="R87"/>
  <c r="R5"/>
  <c r="M23"/>
  <c r="D12"/>
  <c r="C12"/>
  <c r="E12"/>
  <c r="F12"/>
  <c r="M45"/>
  <c r="D80"/>
  <c r="E80"/>
  <c r="F80"/>
  <c r="C80"/>
  <c r="E23"/>
  <c r="F23"/>
  <c r="C23"/>
  <c r="D23"/>
  <c r="R12"/>
  <c r="R52"/>
  <c r="M21"/>
  <c r="R86"/>
  <c r="R10"/>
  <c r="R69"/>
  <c r="M56"/>
  <c r="J99"/>
  <c r="M27"/>
  <c r="M37"/>
  <c r="M84"/>
  <c r="D29"/>
  <c r="C29"/>
  <c r="E29"/>
  <c r="F29"/>
  <c r="F43"/>
  <c r="E43"/>
  <c r="D43"/>
  <c r="C43"/>
  <c r="P99"/>
  <c r="M19"/>
  <c r="D14"/>
  <c r="E14"/>
  <c r="C14"/>
  <c r="F14"/>
  <c r="R80"/>
  <c r="D97"/>
  <c r="F97"/>
  <c r="E97"/>
  <c r="C97"/>
  <c r="M74"/>
  <c r="F82"/>
  <c r="E82"/>
  <c r="C82"/>
  <c r="D82"/>
  <c r="D45"/>
  <c r="E45"/>
  <c r="C45"/>
  <c r="F45"/>
  <c r="C34"/>
  <c r="D34"/>
  <c r="E34"/>
  <c r="F34"/>
  <c r="R54"/>
  <c r="M8"/>
  <c r="M39"/>
  <c r="E94"/>
  <c r="F94"/>
  <c r="C94"/>
  <c r="D94"/>
  <c r="M66"/>
  <c r="M62"/>
  <c r="M38"/>
  <c r="R32"/>
  <c r="C60"/>
  <c r="D60"/>
  <c r="E60"/>
  <c r="F60"/>
  <c r="M75"/>
  <c r="M44"/>
  <c r="R68"/>
  <c r="R81"/>
  <c r="R28"/>
  <c r="E89"/>
  <c r="D89"/>
  <c r="F89"/>
  <c r="C89"/>
  <c r="F25"/>
  <c r="D25"/>
  <c r="E25"/>
  <c r="C25"/>
  <c r="R78"/>
  <c r="D69"/>
  <c r="E69"/>
  <c r="F69"/>
  <c r="C69"/>
  <c r="C16"/>
  <c r="E16"/>
  <c r="D16"/>
  <c r="F16"/>
  <c r="R26"/>
  <c r="M78"/>
  <c r="R71"/>
  <c r="R67"/>
  <c r="R13"/>
  <c r="E48"/>
  <c r="C48"/>
  <c r="D48"/>
  <c r="F48"/>
  <c r="C64"/>
  <c r="F64"/>
  <c r="D64"/>
  <c r="E64"/>
  <c r="C68"/>
  <c r="D68"/>
  <c r="F68"/>
  <c r="E68"/>
  <c r="C36"/>
  <c r="D36"/>
  <c r="F36"/>
  <c r="E36"/>
  <c r="L99"/>
  <c r="R34"/>
  <c r="F28"/>
  <c r="D28"/>
  <c r="C28"/>
  <c r="E28"/>
  <c r="R58"/>
  <c r="R92"/>
  <c r="D84"/>
  <c r="C84"/>
  <c r="E84"/>
  <c r="F84"/>
  <c r="R98"/>
  <c r="M93"/>
  <c r="E92"/>
  <c r="F92"/>
  <c r="C92"/>
  <c r="D92"/>
  <c r="M36"/>
  <c r="F4"/>
  <c r="D4"/>
  <c r="C4"/>
  <c r="E4"/>
  <c r="M41"/>
  <c r="C63"/>
  <c r="D63"/>
  <c r="F63"/>
  <c r="E63"/>
  <c r="R16"/>
  <c r="M58"/>
  <c r="M49"/>
  <c r="E50"/>
  <c r="F50"/>
  <c r="C50"/>
  <c r="D50"/>
  <c r="M97"/>
  <c r="R33"/>
  <c r="M12"/>
  <c r="R29"/>
  <c r="R76"/>
  <c r="F87"/>
  <c r="E87"/>
  <c r="D87"/>
  <c r="C87"/>
  <c r="M30"/>
  <c r="C61"/>
  <c r="F61"/>
  <c r="D61"/>
  <c r="E61"/>
  <c r="C67"/>
  <c r="E67"/>
  <c r="D67"/>
  <c r="F67"/>
  <c r="E46"/>
  <c r="D46"/>
  <c r="C46"/>
  <c r="F46"/>
  <c r="R62"/>
  <c r="T13" i="73"/>
  <c r="S14"/>
  <c r="D14" i="28" s="1"/>
  <c r="R14" i="73"/>
  <c r="D14" i="29" s="1"/>
  <c r="P14" i="73"/>
  <c r="D14" i="24" s="1"/>
  <c r="Q14" i="73"/>
  <c r="D14" i="26" s="1"/>
  <c r="K12" i="65"/>
  <c r="M99" i="78" l="1"/>
  <c r="E99"/>
  <c r="R99"/>
  <c r="C99"/>
  <c r="D99"/>
  <c r="F99"/>
  <c r="T14" i="73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DH24" s="1"/>
  <c r="D24" i="40" s="1"/>
  <c r="BT24" i="54"/>
  <c r="AR28"/>
  <c r="DF28" s="1"/>
  <c r="B28" i="40" s="1"/>
  <c r="BF28" i="54"/>
  <c r="BT28"/>
  <c r="DJ28" s="1"/>
  <c r="F28" i="40" s="1"/>
  <c r="AR32" i="54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DJ34" s="1"/>
  <c r="F34" i="40" s="1"/>
  <c r="BT35" i="54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BT78"/>
  <c r="DJ78" s="1"/>
  <c r="F78" i="40" s="1"/>
  <c r="CZ78" i="54"/>
  <c r="BT81"/>
  <c r="BT83"/>
  <c r="BT86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BT49"/>
  <c r="DJ49" s="1"/>
  <c r="F49" i="40" s="1"/>
  <c r="BT53" i="54"/>
  <c r="DJ53" s="1"/>
  <c r="F53" i="40" s="1"/>
  <c r="BT55" i="54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BF9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DH86" s="1"/>
  <c r="D86" i="40" s="1"/>
  <c r="BF88" i="54"/>
  <c r="BF91"/>
  <c r="BF92"/>
  <c r="BF97"/>
  <c r="DH97" s="1"/>
  <c r="D97" i="40" s="1"/>
  <c r="BF17" i="54"/>
  <c r="BF30"/>
  <c r="BF49"/>
  <c r="BF4"/>
  <c r="BF6"/>
  <c r="DI6"/>
  <c r="E6" i="40" s="1"/>
  <c r="BF8" i="54"/>
  <c r="BF10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AY6"/>
  <c r="AY8"/>
  <c r="AY9"/>
  <c r="DG9" s="1"/>
  <c r="C9" i="40" s="1"/>
  <c r="AY15" i="54"/>
  <c r="DG15" s="1"/>
  <c r="C15" i="40" s="1"/>
  <c r="DI15" i="54"/>
  <c r="E15" i="40" s="1"/>
  <c r="DJ15" i="54"/>
  <c r="F15" i="40" s="1"/>
  <c r="AY17" i="54"/>
  <c r="AY19"/>
  <c r="DG19" s="1"/>
  <c r="C19" i="40" s="1"/>
  <c r="DI19" i="54"/>
  <c r="E19" i="40" s="1"/>
  <c r="DJ19" i="54"/>
  <c r="F19" i="40" s="1"/>
  <c r="AY29" i="54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G62" s="1"/>
  <c r="C62" i="40" s="1"/>
  <c r="DH62" i="54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DG83" s="1"/>
  <c r="C83" i="40" s="1"/>
  <c r="AY86" i="54"/>
  <c r="DG86" s="1"/>
  <c r="C86" i="40" s="1"/>
  <c r="AY95" i="54"/>
  <c r="AY97"/>
  <c r="DG97" s="1"/>
  <c r="C97" i="40" s="1"/>
  <c r="AY22" i="54"/>
  <c r="AY25"/>
  <c r="DG25" s="1"/>
  <c r="C25" i="40" s="1"/>
  <c r="AY28" i="54"/>
  <c r="DG28" s="1"/>
  <c r="C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AY61" i="54"/>
  <c r="DJ66"/>
  <c r="F66" i="40" s="1"/>
  <c r="DJ70" i="54"/>
  <c r="F70" i="40" s="1"/>
  <c r="CE77" i="54"/>
  <c r="CE93"/>
  <c r="AY10"/>
  <c r="DF34"/>
  <c r="B34" i="40" s="1"/>
  <c r="AY56" i="54"/>
  <c r="DG56" s="1"/>
  <c r="C56" i="40" s="1"/>
  <c r="DH78" i="54"/>
  <c r="D78" i="40" s="1"/>
  <c r="AY89" i="54"/>
  <c r="CE89"/>
  <c r="AY91"/>
  <c r="DG91" s="1"/>
  <c r="C91" i="40" s="1"/>
  <c r="AY92" i="54"/>
  <c r="DG92" s="1"/>
  <c r="C92" i="40" s="1"/>
  <c r="AY94" i="54"/>
  <c r="AV99"/>
  <c r="DH4"/>
  <c r="D4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7"/>
  <c r="C7" i="40" s="1"/>
  <c r="DG8" i="54"/>
  <c r="C8" i="40" s="1"/>
  <c r="DH8" i="54"/>
  <c r="D8" i="40" s="1"/>
  <c r="DI9" i="54"/>
  <c r="E9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AR56" i="54"/>
  <c r="DF56" s="1"/>
  <c r="B56" i="40" s="1"/>
  <c r="DH56" i="54"/>
  <c r="D56" i="40" s="1"/>
  <c r="DJ56" i="54"/>
  <c r="F56" i="40" s="1"/>
  <c r="AR75" i="54"/>
  <c r="DF75" s="1"/>
  <c r="B75" i="40" s="1"/>
  <c r="AR76" i="54"/>
  <c r="DF76" s="1"/>
  <c r="B76" i="40" s="1"/>
  <c r="AR78" i="54"/>
  <c r="DF78" s="1"/>
  <c r="B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22" i="54"/>
  <c r="C22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I86" i="54"/>
  <c r="E86" i="40" s="1"/>
  <c r="DJ86" i="54"/>
  <c r="F86" i="40" s="1"/>
  <c r="AR91" i="54"/>
  <c r="DF91" s="1"/>
  <c r="B91" i="40" s="1"/>
  <c r="DH91" i="54"/>
  <c r="D91" i="40" s="1"/>
  <c r="AR92" i="54"/>
  <c r="DF92" s="1"/>
  <c r="B92" i="40" s="1"/>
  <c r="DH92" i="54"/>
  <c r="D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W48" i="54" l="1"/>
  <c r="CP44"/>
  <c r="CP35"/>
  <c r="CP30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<sst xmlns="http://schemas.openxmlformats.org/spreadsheetml/2006/main" count="8842" uniqueCount="539">
  <si>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</si>
  <si>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</si>
  <si>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</si>
  <si>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</si>
  <si>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</si>
  <si>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</si>
  <si>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</si>
  <si>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</si>
  <si>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</si>
  <si>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</si>
  <si>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</si>
  <si>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</si>
  <si>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</si>
  <si>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</si>
  <si>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</si>
  <si>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</si>
  <si>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</si>
  <si>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</si>
  <si>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</si>
  <si>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</si>
  <si>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</si>
  <si>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</si>
  <si>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</si>
  <si>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</si>
  <si>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</si>
  <si>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</si>
  <si>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</si>
  <si>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</si>
  <si>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</si>
  <si>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</si>
  <si>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</si>
  <si>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</si>
  <si>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</si>
  <si>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</si>
  <si>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</si>
  <si>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</si>
  <si>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</si>
  <si>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</si>
  <si>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</si>
  <si>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</si>
  <si>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</si>
  <si>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</si>
  <si>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</si>
  <si>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</si>
  <si>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</si>
  <si>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</si>
  <si>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</si>
  <si>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</si>
  <si>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</si>
  <si>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</si>
  <si>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</si>
  <si>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</si>
  <si>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</si>
  <si>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</si>
  <si>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</si>
  <si>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</si>
  <si>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</si>
  <si>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</si>
  <si>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</si>
  <si>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</si>
  <si>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</si>
  <si>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</si>
  <si>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</si>
  <si>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</si>
  <si>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</si>
  <si>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</si>
  <si>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</si>
  <si>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</si>
  <si>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</si>
  <si>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</si>
  <si>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</si>
  <si>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</si>
  <si>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</si>
  <si>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</si>
  <si>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</si>
  <si>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</si>
  <si>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</si>
  <si>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</si>
  <si>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</si>
  <si>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</si>
  <si>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</si>
  <si>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</si>
  <si>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</si>
  <si>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</si>
  <si>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</si>
  <si>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</si>
  <si>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</si>
  <si>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</si>
  <si>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</si>
  <si>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</si>
  <si>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</si>
  <si>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</si>
  <si>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</si>
  <si>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</si>
  <si>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</si>
  <si>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</si>
  <si>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</si>
  <si>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</si>
  <si>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</si>
  <si>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</si>
  <si>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</si>
  <si>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</si>
  <si>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</si>
  <si>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</si>
  <si>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</si>
  <si>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</si>
  <si>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</si>
  <si>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</si>
  <si>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</si>
  <si>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</si>
  <si>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</si>
  <si>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</si>
  <si>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</si>
  <si>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</si>
  <si>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</si>
  <si>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</si>
  <si>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</si>
  <si>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</si>
  <si>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</si>
  <si>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</si>
  <si>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</si>
  <si>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</si>
  <si>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</si>
  <si>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</si>
  <si>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</si>
  <si>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</si>
  <si>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</si>
  <si>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</si>
  <si>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</si>
  <si>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</si>
  <si>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</si>
  <si>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</si>
  <si>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</si>
  <si>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</si>
  <si>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</si>
  <si>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</si>
  <si>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</si>
  <si>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</si>
  <si>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</si>
  <si>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</si>
  <si>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</si>
  <si>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</si>
  <si>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</si>
  <si>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</si>
  <si>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</si>
  <si>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</si>
  <si>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</si>
  <si>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</si>
  <si>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</si>
  <si>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</si>
  <si>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</si>
  <si>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</si>
  <si>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</si>
  <si>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</si>
  <si>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</si>
  <si>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</si>
  <si>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</si>
  <si>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</si>
  <si>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</si>
  <si>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</si>
  <si>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</si>
  <si>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</si>
  <si>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</si>
  <si>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</si>
  <si>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</si>
  <si>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</si>
  <si>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</si>
  <si>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</si>
  <si>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</si>
  <si>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</si>
  <si>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</si>
  <si>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</si>
  <si>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</si>
  <si>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</si>
  <si>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</si>
  <si>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</si>
  <si>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</si>
  <si>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</si>
  <si>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</si>
  <si>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</si>
  <si>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</si>
  <si>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</si>
  <si>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</si>
  <si>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</si>
  <si>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</si>
  <si>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</si>
  <si>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</si>
  <si>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</si>
  <si>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</si>
  <si>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</si>
  <si>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</si>
  <si>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</si>
  <si>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</si>
  <si>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</si>
  <si>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</si>
  <si>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</si>
  <si>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</si>
  <si>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</si>
  <si>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</si>
  <si>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</si>
  <si>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</si>
  <si>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</si>
  <si>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</si>
  <si>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</si>
  <si>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</si>
  <si>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</si>
  <si>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</si>
  <si>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</si>
  <si>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</si>
  <si>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</si>
  <si>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</si>
  <si>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</si>
  <si>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</si>
  <si>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</si>
  <si>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</si>
  <si>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</si>
  <si>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</si>
  <si>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</si>
  <si>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</si>
  <si>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</si>
  <si>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</si>
  <si>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</si>
  <si>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</si>
  <si>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</si>
  <si>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</si>
  <si>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</si>
  <si>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</si>
  <si>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</si>
  <si>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</si>
  <si>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</si>
  <si>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</si>
  <si>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</si>
  <si>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</si>
  <si>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</si>
  <si>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</si>
  <si>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</si>
  <si>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</si>
  <si>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</si>
  <si>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</si>
  <si>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</si>
  <si>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</si>
  <si>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</si>
  <si>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</si>
  <si>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</si>
  <si>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</si>
  <si>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</si>
  <si>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</si>
  <si>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</si>
  <si>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</si>
  <si>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</si>
  <si>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</si>
  <si>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</si>
  <si>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</si>
  <si>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</si>
  <si>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</si>
  <si>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</si>
  <si>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</si>
  <si>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</si>
  <si>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</si>
  <si>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</si>
  <si>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</si>
  <si>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</si>
  <si>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</si>
  <si>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</si>
  <si>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</si>
  <si>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</si>
  <si>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</si>
  <si>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</si>
  <si>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</si>
  <si>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</si>
  <si>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</si>
  <si>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</si>
  <si>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</si>
  <si>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</si>
  <si>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</si>
  <si>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</si>
  <si>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</si>
  <si>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</si>
  <si>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</si>
  <si>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</si>
  <si>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</si>
  <si>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</si>
  <si>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</si>
  <si>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</si>
  <si>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</si>
  <si>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</si>
  <si>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</si>
  <si>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</si>
  <si>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</si>
  <si>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</si>
  <si>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</si>
  <si>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</si>
  <si>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</si>
  <si>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</si>
  <si>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</si>
  <si>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</si>
  <si>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</si>
  <si>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</si>
  <si>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</si>
  <si>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</si>
  <si>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</si>
  <si>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</si>
  <si>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</si>
  <si>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</si>
  <si>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</si>
  <si>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</si>
  <si>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</si>
  <si>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</si>
  <si>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</si>
  <si>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</si>
  <si>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</si>
  <si>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</si>
  <si>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</si>
  <si>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</si>
  <si>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</si>
  <si>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</si>
  <si>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</si>
  <si>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</si>
  <si>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</si>
  <si>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</si>
  <si>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</si>
  <si>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</si>
  <si>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</si>
  <si>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</si>
  <si>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</si>
  <si>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</si>
  <si>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</si>
  <si>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</si>
  <si>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</si>
  <si>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</si>
  <si>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</si>
  <si>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</si>
  <si>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</si>
  <si>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</si>
  <si>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</si>
  <si>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</si>
  <si>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</si>
  <si>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</si>
  <si>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</si>
  <si>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</si>
  <si>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</si>
  <si>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</si>
  <si>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</si>
  <si>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</si>
  <si>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</si>
  <si>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</si>
  <si>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</si>
  <si>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</si>
  <si>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</si>
  <si>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</si>
  <si>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</si>
  <si>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</si>
  <si>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</si>
  <si>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</si>
  <si>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</si>
  <si>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</si>
  <si>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</si>
  <si>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</si>
  <si>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</si>
  <si>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</si>
  <si>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</si>
  <si>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</si>
  <si>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</si>
  <si>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</si>
  <si>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</si>
  <si>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</si>
  <si>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</si>
  <si>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</si>
  <si>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</si>
  <si>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</si>
  <si>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</si>
  <si>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</si>
  <si>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</si>
  <si>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</si>
  <si>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</si>
  <si>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</si>
  <si>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</si>
  <si>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</si>
  <si>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</si>
  <si>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</si>
  <si>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</si>
  <si>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</si>
  <si>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</si>
  <si>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</si>
  <si>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</si>
  <si>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</si>
  <si>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</si>
  <si>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</si>
  <si>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</si>
  <si>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</si>
  <si>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</si>
  <si>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</si>
  <si>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</si>
  <si>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</si>
  <si>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</si>
  <si>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</si>
  <si>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</si>
  <si>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</si>
  <si>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</si>
  <si>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</si>
  <si>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</si>
  <si>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</si>
  <si>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</si>
  <si>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</si>
  <si>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</si>
  <si>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</si>
  <si>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</si>
  <si>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</si>
  <si>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</si>
  <si>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</si>
  <si>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</si>
  <si>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</si>
  <si>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</si>
  <si>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</si>
  <si>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</si>
  <si>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</si>
  <si>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</si>
  <si>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</si>
  <si>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</si>
  <si>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</si>
  <si>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</si>
  <si>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</si>
  <si>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</si>
  <si>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</si>
  <si>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</si>
  <si>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</si>
  <si>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</si>
  <si>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</si>
  <si>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</si>
  <si>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</si>
  <si>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</si>
  <si>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</si>
  <si>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</si>
  <si>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</si>
  <si>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</si>
  <si>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</si>
  <si>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</si>
  <si>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</si>
  <si>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</si>
  <si>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</si>
  <si>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</si>
  <si>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</si>
  <si>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</si>
  <si>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</si>
  <si>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</si>
  <si>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</si>
  <si>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</si>
  <si>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</si>
  <si>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</si>
  <si>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</si>
  <si>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</si>
  <si>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</si>
  <si>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</si>
  <si>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</si>
  <si>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</si>
  <si>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</si>
  <si>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</si>
  <si>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</si>
  <si>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</si>
  <si>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</si>
  <si>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</si>
  <si>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</si>
  <si>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</si>
  <si>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</si>
  <si>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</si>
  <si>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</si>
  <si>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</si>
  <si>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</si>
  <si>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</si>
  <si>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</si>
  <si>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</si>
  <si>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</si>
  <si>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</si>
  <si>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</si>
  <si>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</si>
  <si>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</si>
  <si>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</si>
  <si>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</si>
  <si>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</si>
  <si>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</si>
  <si>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</si>
  <si>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</si>
  <si>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</si>
  <si>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</si>
  <si>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</si>
  <si>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</si>
  <si>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</si>
  <si>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</si>
  <si>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</si>
  <si>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</si>
  <si>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</si>
  <si>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</si>
  <si>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</si>
  <si>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</si>
  <si>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</si>
  <si>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</si>
  <si>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</si>
  <si>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</si>
  <si>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</si>
  <si>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</si>
  <si>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</si>
  <si>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</si>
  <si>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</si>
  <si>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</si>
  <si>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</si>
  <si>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</si>
  <si>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</si>
  <si>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</si>
  <si>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</si>
  <si>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</si>
  <si>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</si>
  <si>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</si>
  <si>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</si>
  <si>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</si>
  <si>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</si>
  <si>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</si>
  <si>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</si>
  <si>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</si>
  <si>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</si>
  <si>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</si>
  <si>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</si>
  <si>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</si>
  <si>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</si>
  <si>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</si>
  <si>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</si>
  <si>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</si>
  <si>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68IS2023/10/26</t>
  </si>
  <si>
    <t>NSLSUGAR</t>
  </si>
  <si>
    <t>CHANJUII</t>
  </si>
  <si>
    <t>TPC MSEB</t>
  </si>
  <si>
    <t>SORANG_HEP</t>
  </si>
  <si>
    <t>ITCWIND</t>
  </si>
  <si>
    <t>HP</t>
  </si>
  <si>
    <t>AEML</t>
  </si>
  <si>
    <t>RSRPL_BKN</t>
  </si>
  <si>
    <t>SKS Raigarh</t>
  </si>
  <si>
    <t>SOLAPUR_SOLAR</t>
  </si>
  <si>
    <t>East_Delhi_Waste_Processing_Company_Limited_(EDWPCL)</t>
  </si>
  <si>
    <t>NR/26102023/26102023/HPX-TAMCTG-261023-05087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</si>
</sst>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265</v>
          </cell>
          <cell r="C5">
            <v>0</v>
          </cell>
          <cell r="D5">
            <v>65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65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65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65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65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65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65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65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65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65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65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65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65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65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65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65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65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65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65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65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65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65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65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65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65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65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65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65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65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65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65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65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65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65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65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65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65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65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65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65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65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65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65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65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65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65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65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65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65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65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65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65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65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65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65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65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65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65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65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65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65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65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65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65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65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65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65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65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65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65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65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65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65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65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65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65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65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65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65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65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65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65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65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65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65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65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65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65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65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65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65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65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65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65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65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65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980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980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980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980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980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980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980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980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275.22000000000003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275.22000000000003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310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310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303.22000000000003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303.22000000000003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303.22000000000003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303.22000000000003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303.22000000000003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303.22000000000003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1" sqref="B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447</v>
      </c>
      <c r="B1" s="191">
        <v>45225</v>
      </c>
      <c r="C1" s="46"/>
    </row>
    <row r="2" spans="1:3">
      <c r="A2" s="46" t="s">
        <v>185</v>
      </c>
      <c r="B2" s="46" t="s">
        <v>445</v>
      </c>
      <c r="C2" s="46" t="s">
        <v>446</v>
      </c>
    </row>
    <row r="3" spans="1:3">
      <c r="A3" s="33" t="s">
        <v>443</v>
      </c>
      <c r="B3" s="33">
        <v>8.8000000000000005E-3</v>
      </c>
      <c r="C3" s="46" t="s">
        <v>367</v>
      </c>
    </row>
    <row r="4" spans="1:3">
      <c r="A4" s="33" t="s">
        <v>444</v>
      </c>
      <c r="B4" s="33">
        <v>3.3</v>
      </c>
      <c r="C4" s="46"/>
    </row>
    <row r="7" spans="1:3">
      <c r="A7" s="46" t="s">
        <v>448</v>
      </c>
      <c r="B7" s="46"/>
    </row>
    <row r="8" spans="1:3">
      <c r="A8" s="46" t="s">
        <v>449</v>
      </c>
      <c r="B8" s="46">
        <v>267</v>
      </c>
    </row>
    <row r="9" spans="1:3">
      <c r="A9" s="46" t="s">
        <v>450</v>
      </c>
      <c r="B9" s="200">
        <v>45225.980902777781</v>
      </c>
    </row>
    <row r="12" spans="1:3">
      <c r="A12" s="46" t="s">
        <v>451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45225</v>
      </c>
      <c r="B1" s="212" t="s">
        <v>437</v>
      </c>
      <c r="C1" s="208"/>
      <c r="D1" s="210" t="s">
        <v>293</v>
      </c>
      <c r="E1" s="210"/>
      <c r="F1" s="210"/>
      <c r="G1" s="210"/>
      <c r="H1" s="211"/>
      <c r="I1" s="213" t="s">
        <v>438</v>
      </c>
      <c r="J1" s="214"/>
      <c r="K1" s="214"/>
      <c r="L1" s="214"/>
      <c r="M1" s="215"/>
      <c r="N1" s="202"/>
      <c r="P1" s="206" t="s">
        <v>288</v>
      </c>
      <c r="Q1" s="206"/>
      <c r="R1" s="206"/>
      <c r="S1" s="206"/>
      <c r="T1" s="206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2" t="s">
        <v>145</v>
      </c>
      <c r="J2" s="163" t="s">
        <v>146</v>
      </c>
      <c r="K2" s="163" t="s">
        <v>149</v>
      </c>
      <c r="L2" s="164" t="s">
        <v>148</v>
      </c>
      <c r="M2" s="23" t="s">
        <v>217</v>
      </c>
      <c r="N2" s="202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8">
        <v>24.2</v>
      </c>
      <c r="C3" s="198">
        <v>24.2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10.09624</v>
      </c>
      <c r="J3" s="21">
        <f>C3*E3/100</f>
        <v>5.645859999999999</v>
      </c>
      <c r="K3" s="21">
        <f>C3*F3/100</f>
        <v>7.2817800000000004</v>
      </c>
      <c r="L3" s="21">
        <f>C3*G3/100</f>
        <v>1.1761200000000001</v>
      </c>
      <c r="M3" s="158">
        <f>SUM(I3:L3)</f>
        <v>24.2</v>
      </c>
      <c r="N3" s="22"/>
      <c r="P3" s="37">
        <f t="shared" ref="P3:P34" si="1">I3</f>
        <v>10.09624</v>
      </c>
      <c r="Q3" s="37">
        <f t="shared" ref="Q3:Q34" si="2">J3</f>
        <v>5.645859999999999</v>
      </c>
      <c r="R3" s="37">
        <f t="shared" ref="R3:R34" si="3">K3</f>
        <v>7.2817800000000004</v>
      </c>
      <c r="S3" s="37">
        <f t="shared" ref="S3:S34" si="4">L3</f>
        <v>1.1761200000000001</v>
      </c>
      <c r="T3" s="37">
        <f>SUM(P3:S3)</f>
        <v>24.2</v>
      </c>
    </row>
    <row r="4" spans="1:20">
      <c r="A4" s="8" t="s">
        <v>46</v>
      </c>
      <c r="B4" s="198">
        <v>24.2</v>
      </c>
      <c r="C4" s="198">
        <v>24.2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10.09624</v>
      </c>
      <c r="J4" s="21">
        <f t="shared" ref="J4:J67" si="6">C4*E4/100</f>
        <v>5.645859999999999</v>
      </c>
      <c r="K4" s="21">
        <f t="shared" ref="K4:K67" si="7">C4*F4/100</f>
        <v>7.2817800000000004</v>
      </c>
      <c r="L4" s="21">
        <f t="shared" ref="L4:L67" si="8">C4*G4/100</f>
        <v>1.1761200000000001</v>
      </c>
      <c r="M4" s="159">
        <f t="shared" ref="M4:M67" si="9">SUM(I4:L4)</f>
        <v>24.2</v>
      </c>
      <c r="N4" s="22"/>
      <c r="P4" s="37">
        <f t="shared" si="1"/>
        <v>10.09624</v>
      </c>
      <c r="Q4" s="37">
        <f t="shared" si="2"/>
        <v>5.645859999999999</v>
      </c>
      <c r="R4" s="37">
        <f t="shared" si="3"/>
        <v>7.2817800000000004</v>
      </c>
      <c r="S4" s="37">
        <f t="shared" si="4"/>
        <v>1.1761200000000001</v>
      </c>
      <c r="T4" s="37">
        <f t="shared" ref="T4:T67" si="10">SUM(P4:S4)</f>
        <v>24.2</v>
      </c>
    </row>
    <row r="5" spans="1:20">
      <c r="A5" s="8" t="s">
        <v>47</v>
      </c>
      <c r="B5" s="198">
        <v>24.2</v>
      </c>
      <c r="C5" s="198">
        <v>24.2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10.09624</v>
      </c>
      <c r="J5" s="21">
        <f t="shared" si="6"/>
        <v>5.645859999999999</v>
      </c>
      <c r="K5" s="21">
        <f t="shared" si="7"/>
        <v>7.2817800000000004</v>
      </c>
      <c r="L5" s="21">
        <f t="shared" si="8"/>
        <v>1.1761200000000001</v>
      </c>
      <c r="M5" s="159">
        <f t="shared" si="9"/>
        <v>24.2</v>
      </c>
      <c r="N5" s="22"/>
      <c r="P5" s="37">
        <f t="shared" si="1"/>
        <v>10.09624</v>
      </c>
      <c r="Q5" s="37">
        <f t="shared" si="2"/>
        <v>5.645859999999999</v>
      </c>
      <c r="R5" s="37">
        <f t="shared" si="3"/>
        <v>7.2817800000000004</v>
      </c>
      <c r="S5" s="37">
        <f t="shared" si="4"/>
        <v>1.1761200000000001</v>
      </c>
      <c r="T5" s="37">
        <f t="shared" si="10"/>
        <v>24.2</v>
      </c>
    </row>
    <row r="6" spans="1:20">
      <c r="A6" s="8" t="s">
        <v>48</v>
      </c>
      <c r="B6" s="198">
        <v>24.2</v>
      </c>
      <c r="C6" s="198">
        <v>24.2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10.09624</v>
      </c>
      <c r="J6" s="21">
        <f t="shared" si="6"/>
        <v>5.645859999999999</v>
      </c>
      <c r="K6" s="21">
        <f t="shared" si="7"/>
        <v>7.2817800000000004</v>
      </c>
      <c r="L6" s="21">
        <f t="shared" si="8"/>
        <v>1.1761200000000001</v>
      </c>
      <c r="M6" s="159">
        <f t="shared" si="9"/>
        <v>24.2</v>
      </c>
      <c r="N6" s="22"/>
      <c r="P6" s="37">
        <f t="shared" si="1"/>
        <v>10.09624</v>
      </c>
      <c r="Q6" s="37">
        <f t="shared" si="2"/>
        <v>5.645859999999999</v>
      </c>
      <c r="R6" s="37">
        <f t="shared" si="3"/>
        <v>7.2817800000000004</v>
      </c>
      <c r="S6" s="37">
        <f t="shared" si="4"/>
        <v>1.1761200000000001</v>
      </c>
      <c r="T6" s="37">
        <f t="shared" si="10"/>
        <v>24.2</v>
      </c>
    </row>
    <row r="7" spans="1:20">
      <c r="A7" s="8" t="s">
        <v>49</v>
      </c>
      <c r="B7" s="198">
        <v>24.2</v>
      </c>
      <c r="C7" s="198">
        <v>24.2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10.09624</v>
      </c>
      <c r="J7" s="21">
        <f t="shared" si="6"/>
        <v>5.645859999999999</v>
      </c>
      <c r="K7" s="21">
        <f t="shared" si="7"/>
        <v>7.2817800000000004</v>
      </c>
      <c r="L7" s="21">
        <f t="shared" si="8"/>
        <v>1.1761200000000001</v>
      </c>
      <c r="M7" s="159">
        <f t="shared" si="9"/>
        <v>24.2</v>
      </c>
      <c r="N7" s="22"/>
      <c r="P7" s="37">
        <f t="shared" si="1"/>
        <v>10.09624</v>
      </c>
      <c r="Q7" s="37">
        <f t="shared" si="2"/>
        <v>5.645859999999999</v>
      </c>
      <c r="R7" s="37">
        <f t="shared" si="3"/>
        <v>7.2817800000000004</v>
      </c>
      <c r="S7" s="37">
        <f t="shared" si="4"/>
        <v>1.1761200000000001</v>
      </c>
      <c r="T7" s="37">
        <f t="shared" si="10"/>
        <v>24.2</v>
      </c>
    </row>
    <row r="8" spans="1:20">
      <c r="A8" s="8" t="s">
        <v>50</v>
      </c>
      <c r="B8" s="198">
        <v>24.2</v>
      </c>
      <c r="C8" s="198">
        <v>24.2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10.09624</v>
      </c>
      <c r="J8" s="21">
        <f t="shared" si="6"/>
        <v>5.645859999999999</v>
      </c>
      <c r="K8" s="21">
        <f t="shared" si="7"/>
        <v>7.2817800000000004</v>
      </c>
      <c r="L8" s="21">
        <f t="shared" si="8"/>
        <v>1.1761200000000001</v>
      </c>
      <c r="M8" s="159">
        <f t="shared" si="9"/>
        <v>24.2</v>
      </c>
      <c r="N8" s="22"/>
      <c r="P8" s="37">
        <f t="shared" si="1"/>
        <v>10.09624</v>
      </c>
      <c r="Q8" s="37">
        <f t="shared" si="2"/>
        <v>5.645859999999999</v>
      </c>
      <c r="R8" s="37">
        <f t="shared" si="3"/>
        <v>7.2817800000000004</v>
      </c>
      <c r="S8" s="37">
        <f t="shared" si="4"/>
        <v>1.1761200000000001</v>
      </c>
      <c r="T8" s="37">
        <f t="shared" si="10"/>
        <v>24.2</v>
      </c>
    </row>
    <row r="9" spans="1:20">
      <c r="A9" s="8" t="s">
        <v>51</v>
      </c>
      <c r="B9" s="198">
        <v>24.2</v>
      </c>
      <c r="C9" s="198">
        <v>24.2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10.09624</v>
      </c>
      <c r="J9" s="21">
        <f t="shared" si="6"/>
        <v>5.645859999999999</v>
      </c>
      <c r="K9" s="21">
        <f t="shared" si="7"/>
        <v>7.2817800000000004</v>
      </c>
      <c r="L9" s="21">
        <f t="shared" si="8"/>
        <v>1.1761200000000001</v>
      </c>
      <c r="M9" s="159">
        <f t="shared" si="9"/>
        <v>24.2</v>
      </c>
      <c r="N9" s="22"/>
      <c r="P9" s="37">
        <f t="shared" si="1"/>
        <v>10.09624</v>
      </c>
      <c r="Q9" s="37">
        <f t="shared" si="2"/>
        <v>5.645859999999999</v>
      </c>
      <c r="R9" s="37">
        <f t="shared" si="3"/>
        <v>7.2817800000000004</v>
      </c>
      <c r="S9" s="37">
        <f t="shared" si="4"/>
        <v>1.1761200000000001</v>
      </c>
      <c r="T9" s="37">
        <f t="shared" si="10"/>
        <v>24.2</v>
      </c>
    </row>
    <row r="10" spans="1:20">
      <c r="A10" s="8" t="s">
        <v>52</v>
      </c>
      <c r="B10" s="198">
        <v>24.2</v>
      </c>
      <c r="C10" s="198">
        <v>24.2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10.09624</v>
      </c>
      <c r="J10" s="21">
        <f t="shared" si="6"/>
        <v>5.645859999999999</v>
      </c>
      <c r="K10" s="21">
        <f t="shared" si="7"/>
        <v>7.2817800000000004</v>
      </c>
      <c r="L10" s="21">
        <f t="shared" si="8"/>
        <v>1.1761200000000001</v>
      </c>
      <c r="M10" s="159">
        <f t="shared" si="9"/>
        <v>24.2</v>
      </c>
      <c r="N10" s="22"/>
      <c r="P10" s="37">
        <f t="shared" si="1"/>
        <v>10.09624</v>
      </c>
      <c r="Q10" s="37">
        <f t="shared" si="2"/>
        <v>5.645859999999999</v>
      </c>
      <c r="R10" s="37">
        <f t="shared" si="3"/>
        <v>7.2817800000000004</v>
      </c>
      <c r="S10" s="37">
        <f t="shared" si="4"/>
        <v>1.1761200000000001</v>
      </c>
      <c r="T10" s="37">
        <f t="shared" si="10"/>
        <v>24.2</v>
      </c>
    </row>
    <row r="11" spans="1:20">
      <c r="A11" s="8" t="s">
        <v>53</v>
      </c>
      <c r="B11" s="198">
        <v>24.2</v>
      </c>
      <c r="C11" s="198">
        <v>24.2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10.09624</v>
      </c>
      <c r="J11" s="21">
        <f t="shared" si="6"/>
        <v>5.645859999999999</v>
      </c>
      <c r="K11" s="21">
        <f t="shared" si="7"/>
        <v>7.2817800000000004</v>
      </c>
      <c r="L11" s="21">
        <f t="shared" si="8"/>
        <v>1.1761200000000001</v>
      </c>
      <c r="M11" s="159">
        <f t="shared" si="9"/>
        <v>24.2</v>
      </c>
      <c r="N11" s="22"/>
      <c r="P11" s="37">
        <f t="shared" si="1"/>
        <v>10.09624</v>
      </c>
      <c r="Q11" s="37">
        <f t="shared" si="2"/>
        <v>5.645859999999999</v>
      </c>
      <c r="R11" s="37">
        <f t="shared" si="3"/>
        <v>7.2817800000000004</v>
      </c>
      <c r="S11" s="37">
        <f t="shared" si="4"/>
        <v>1.1761200000000001</v>
      </c>
      <c r="T11" s="37">
        <f t="shared" si="10"/>
        <v>24.2</v>
      </c>
    </row>
    <row r="12" spans="1:20">
      <c r="A12" s="8" t="s">
        <v>54</v>
      </c>
      <c r="B12" s="198">
        <v>24.2</v>
      </c>
      <c r="C12" s="198">
        <v>24.2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10.09624</v>
      </c>
      <c r="J12" s="21">
        <f t="shared" si="6"/>
        <v>5.645859999999999</v>
      </c>
      <c r="K12" s="21">
        <f t="shared" si="7"/>
        <v>7.2817800000000004</v>
      </c>
      <c r="L12" s="21">
        <f t="shared" si="8"/>
        <v>1.1761200000000001</v>
      </c>
      <c r="M12" s="159">
        <f t="shared" si="9"/>
        <v>24.2</v>
      </c>
      <c r="N12" s="22"/>
      <c r="P12" s="37">
        <f t="shared" si="1"/>
        <v>10.09624</v>
      </c>
      <c r="Q12" s="37">
        <f t="shared" si="2"/>
        <v>5.645859999999999</v>
      </c>
      <c r="R12" s="37">
        <f t="shared" si="3"/>
        <v>7.2817800000000004</v>
      </c>
      <c r="S12" s="37">
        <f t="shared" si="4"/>
        <v>1.1761200000000001</v>
      </c>
      <c r="T12" s="37">
        <f t="shared" si="10"/>
        <v>24.2</v>
      </c>
    </row>
    <row r="13" spans="1:20">
      <c r="A13" s="8" t="s">
        <v>55</v>
      </c>
      <c r="B13" s="198">
        <v>24.2</v>
      </c>
      <c r="C13" s="198">
        <v>24.2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10.09624</v>
      </c>
      <c r="J13" s="21">
        <f t="shared" si="6"/>
        <v>5.645859999999999</v>
      </c>
      <c r="K13" s="21">
        <f t="shared" si="7"/>
        <v>7.2817800000000004</v>
      </c>
      <c r="L13" s="21">
        <f t="shared" si="8"/>
        <v>1.1761200000000001</v>
      </c>
      <c r="M13" s="159">
        <f t="shared" si="9"/>
        <v>24.2</v>
      </c>
      <c r="N13" s="22"/>
      <c r="P13" s="37">
        <f t="shared" si="1"/>
        <v>10.09624</v>
      </c>
      <c r="Q13" s="37">
        <f t="shared" si="2"/>
        <v>5.645859999999999</v>
      </c>
      <c r="R13" s="37">
        <f t="shared" si="3"/>
        <v>7.2817800000000004</v>
      </c>
      <c r="S13" s="37">
        <f t="shared" si="4"/>
        <v>1.1761200000000001</v>
      </c>
      <c r="T13" s="37">
        <f t="shared" si="10"/>
        <v>24.2</v>
      </c>
    </row>
    <row r="14" spans="1:20">
      <c r="A14" s="8" t="s">
        <v>56</v>
      </c>
      <c r="B14" s="198">
        <v>24.2</v>
      </c>
      <c r="C14" s="198">
        <v>24.2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10.09624</v>
      </c>
      <c r="J14" s="21">
        <f t="shared" si="6"/>
        <v>5.645859999999999</v>
      </c>
      <c r="K14" s="21">
        <f t="shared" si="7"/>
        <v>7.2817800000000004</v>
      </c>
      <c r="L14" s="21">
        <f t="shared" si="8"/>
        <v>1.1761200000000001</v>
      </c>
      <c r="M14" s="159">
        <f t="shared" si="9"/>
        <v>24.2</v>
      </c>
      <c r="N14" s="22"/>
      <c r="P14" s="37">
        <f t="shared" si="1"/>
        <v>10.09624</v>
      </c>
      <c r="Q14" s="37">
        <f t="shared" si="2"/>
        <v>5.645859999999999</v>
      </c>
      <c r="R14" s="37">
        <f t="shared" si="3"/>
        <v>7.2817800000000004</v>
      </c>
      <c r="S14" s="37">
        <f t="shared" si="4"/>
        <v>1.1761200000000001</v>
      </c>
      <c r="T14" s="37">
        <f t="shared" si="10"/>
        <v>24.2</v>
      </c>
    </row>
    <row r="15" spans="1:20">
      <c r="A15" s="8" t="s">
        <v>57</v>
      </c>
      <c r="B15" s="198">
        <v>24.2</v>
      </c>
      <c r="C15" s="198">
        <v>24.2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10.09624</v>
      </c>
      <c r="J15" s="21">
        <f t="shared" si="6"/>
        <v>5.645859999999999</v>
      </c>
      <c r="K15" s="21">
        <f t="shared" si="7"/>
        <v>7.2817800000000004</v>
      </c>
      <c r="L15" s="21">
        <f t="shared" si="8"/>
        <v>1.1761200000000001</v>
      </c>
      <c r="M15" s="159">
        <f t="shared" si="9"/>
        <v>24.2</v>
      </c>
      <c r="N15" s="22"/>
      <c r="P15" s="37">
        <f t="shared" si="1"/>
        <v>10.09624</v>
      </c>
      <c r="Q15" s="37">
        <f t="shared" si="2"/>
        <v>5.645859999999999</v>
      </c>
      <c r="R15" s="37">
        <f t="shared" si="3"/>
        <v>7.2817800000000004</v>
      </c>
      <c r="S15" s="37">
        <f t="shared" si="4"/>
        <v>1.1761200000000001</v>
      </c>
      <c r="T15" s="37">
        <f t="shared" si="10"/>
        <v>24.2</v>
      </c>
    </row>
    <row r="16" spans="1:20">
      <c r="A16" s="8" t="s">
        <v>58</v>
      </c>
      <c r="B16" s="198">
        <v>24.2</v>
      </c>
      <c r="C16" s="198">
        <v>24.2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10.09624</v>
      </c>
      <c r="J16" s="21">
        <f t="shared" si="6"/>
        <v>5.645859999999999</v>
      </c>
      <c r="K16" s="21">
        <f t="shared" si="7"/>
        <v>7.2817800000000004</v>
      </c>
      <c r="L16" s="21">
        <f t="shared" si="8"/>
        <v>1.1761200000000001</v>
      </c>
      <c r="M16" s="159">
        <f t="shared" si="9"/>
        <v>24.2</v>
      </c>
      <c r="N16" s="22"/>
      <c r="P16" s="37">
        <f t="shared" si="1"/>
        <v>10.09624</v>
      </c>
      <c r="Q16" s="37">
        <f t="shared" si="2"/>
        <v>5.645859999999999</v>
      </c>
      <c r="R16" s="37">
        <f t="shared" si="3"/>
        <v>7.2817800000000004</v>
      </c>
      <c r="S16" s="37">
        <f t="shared" si="4"/>
        <v>1.1761200000000001</v>
      </c>
      <c r="T16" s="37">
        <f t="shared" si="10"/>
        <v>24.2</v>
      </c>
    </row>
    <row r="17" spans="1:20">
      <c r="A17" s="8" t="s">
        <v>59</v>
      </c>
      <c r="B17" s="198">
        <v>24.2</v>
      </c>
      <c r="C17" s="198">
        <v>24.2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10.09624</v>
      </c>
      <c r="J17" s="21">
        <f t="shared" si="6"/>
        <v>5.645859999999999</v>
      </c>
      <c r="K17" s="21">
        <f t="shared" si="7"/>
        <v>7.2817800000000004</v>
      </c>
      <c r="L17" s="21">
        <f t="shared" si="8"/>
        <v>1.1761200000000001</v>
      </c>
      <c r="M17" s="159">
        <f t="shared" si="9"/>
        <v>24.2</v>
      </c>
      <c r="N17" s="22"/>
      <c r="P17" s="37">
        <f t="shared" si="1"/>
        <v>10.09624</v>
      </c>
      <c r="Q17" s="37">
        <f t="shared" si="2"/>
        <v>5.645859999999999</v>
      </c>
      <c r="R17" s="37">
        <f t="shared" si="3"/>
        <v>7.2817800000000004</v>
      </c>
      <c r="S17" s="37">
        <f t="shared" si="4"/>
        <v>1.1761200000000001</v>
      </c>
      <c r="T17" s="37">
        <f t="shared" si="10"/>
        <v>24.2</v>
      </c>
    </row>
    <row r="18" spans="1:20">
      <c r="A18" s="8" t="s">
        <v>60</v>
      </c>
      <c r="B18" s="198">
        <v>24.2</v>
      </c>
      <c r="C18" s="198">
        <v>24.2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10.09624</v>
      </c>
      <c r="J18" s="21">
        <f t="shared" si="6"/>
        <v>5.645859999999999</v>
      </c>
      <c r="K18" s="21">
        <f t="shared" si="7"/>
        <v>7.2817800000000004</v>
      </c>
      <c r="L18" s="21">
        <f t="shared" si="8"/>
        <v>1.1761200000000001</v>
      </c>
      <c r="M18" s="159">
        <f t="shared" si="9"/>
        <v>24.2</v>
      </c>
      <c r="N18" s="22"/>
      <c r="P18" s="37">
        <f t="shared" si="1"/>
        <v>10.09624</v>
      </c>
      <c r="Q18" s="37">
        <f t="shared" si="2"/>
        <v>5.645859999999999</v>
      </c>
      <c r="R18" s="37">
        <f t="shared" si="3"/>
        <v>7.2817800000000004</v>
      </c>
      <c r="S18" s="37">
        <f t="shared" si="4"/>
        <v>1.1761200000000001</v>
      </c>
      <c r="T18" s="37">
        <f t="shared" si="10"/>
        <v>24.2</v>
      </c>
    </row>
    <row r="19" spans="1:20">
      <c r="A19" s="8" t="s">
        <v>61</v>
      </c>
      <c r="B19" s="198">
        <v>24.2</v>
      </c>
      <c r="C19" s="198">
        <v>24.2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10.09624</v>
      </c>
      <c r="J19" s="21">
        <f t="shared" si="6"/>
        <v>5.645859999999999</v>
      </c>
      <c r="K19" s="21">
        <f t="shared" si="7"/>
        <v>7.2817800000000004</v>
      </c>
      <c r="L19" s="21">
        <f t="shared" si="8"/>
        <v>1.1761200000000001</v>
      </c>
      <c r="M19" s="159">
        <f t="shared" si="9"/>
        <v>24.2</v>
      </c>
      <c r="N19" s="22"/>
      <c r="P19" s="37">
        <f t="shared" si="1"/>
        <v>10.09624</v>
      </c>
      <c r="Q19" s="37">
        <f t="shared" si="2"/>
        <v>5.645859999999999</v>
      </c>
      <c r="R19" s="37">
        <f t="shared" si="3"/>
        <v>7.2817800000000004</v>
      </c>
      <c r="S19" s="37">
        <f t="shared" si="4"/>
        <v>1.1761200000000001</v>
      </c>
      <c r="T19" s="37">
        <f t="shared" si="10"/>
        <v>24.2</v>
      </c>
    </row>
    <row r="20" spans="1:20">
      <c r="A20" s="8" t="s">
        <v>62</v>
      </c>
      <c r="B20" s="198">
        <v>24.2</v>
      </c>
      <c r="C20" s="198">
        <v>24.2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10.09624</v>
      </c>
      <c r="J20" s="21">
        <f t="shared" si="6"/>
        <v>5.645859999999999</v>
      </c>
      <c r="K20" s="21">
        <f t="shared" si="7"/>
        <v>7.2817800000000004</v>
      </c>
      <c r="L20" s="21">
        <f t="shared" si="8"/>
        <v>1.1761200000000001</v>
      </c>
      <c r="M20" s="159">
        <f t="shared" si="9"/>
        <v>24.2</v>
      </c>
      <c r="N20" s="22"/>
      <c r="P20" s="37">
        <f t="shared" si="1"/>
        <v>10.09624</v>
      </c>
      <c r="Q20" s="37">
        <f t="shared" si="2"/>
        <v>5.645859999999999</v>
      </c>
      <c r="R20" s="37">
        <f t="shared" si="3"/>
        <v>7.2817800000000004</v>
      </c>
      <c r="S20" s="37">
        <f t="shared" si="4"/>
        <v>1.1761200000000001</v>
      </c>
      <c r="T20" s="37">
        <f t="shared" si="10"/>
        <v>24.2</v>
      </c>
    </row>
    <row r="21" spans="1:20">
      <c r="A21" s="8" t="s">
        <v>63</v>
      </c>
      <c r="B21" s="198">
        <v>24.2</v>
      </c>
      <c r="C21" s="198">
        <v>24.2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10.09624</v>
      </c>
      <c r="J21" s="21">
        <f t="shared" si="6"/>
        <v>5.645859999999999</v>
      </c>
      <c r="K21" s="21">
        <f t="shared" si="7"/>
        <v>7.2817800000000004</v>
      </c>
      <c r="L21" s="21">
        <f t="shared" si="8"/>
        <v>1.1761200000000001</v>
      </c>
      <c r="M21" s="159">
        <f t="shared" si="9"/>
        <v>24.2</v>
      </c>
      <c r="N21" s="22"/>
      <c r="P21" s="37">
        <f t="shared" si="1"/>
        <v>10.09624</v>
      </c>
      <c r="Q21" s="37">
        <f t="shared" si="2"/>
        <v>5.645859999999999</v>
      </c>
      <c r="R21" s="37">
        <f t="shared" si="3"/>
        <v>7.2817800000000004</v>
      </c>
      <c r="S21" s="37">
        <f t="shared" si="4"/>
        <v>1.1761200000000001</v>
      </c>
      <c r="T21" s="37">
        <f t="shared" si="10"/>
        <v>24.2</v>
      </c>
    </row>
    <row r="22" spans="1:20">
      <c r="A22" s="8" t="s">
        <v>64</v>
      </c>
      <c r="B22" s="198">
        <v>24.2</v>
      </c>
      <c r="C22" s="198">
        <v>24.2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10.09624</v>
      </c>
      <c r="J22" s="21">
        <f t="shared" si="6"/>
        <v>5.645859999999999</v>
      </c>
      <c r="K22" s="21">
        <f t="shared" si="7"/>
        <v>7.2817800000000004</v>
      </c>
      <c r="L22" s="21">
        <f t="shared" si="8"/>
        <v>1.1761200000000001</v>
      </c>
      <c r="M22" s="159">
        <f t="shared" si="9"/>
        <v>24.2</v>
      </c>
      <c r="N22" s="22"/>
      <c r="P22" s="37">
        <f t="shared" si="1"/>
        <v>10.09624</v>
      </c>
      <c r="Q22" s="37">
        <f t="shared" si="2"/>
        <v>5.645859999999999</v>
      </c>
      <c r="R22" s="37">
        <f t="shared" si="3"/>
        <v>7.2817800000000004</v>
      </c>
      <c r="S22" s="37">
        <f t="shared" si="4"/>
        <v>1.1761200000000001</v>
      </c>
      <c r="T22" s="37">
        <f t="shared" si="10"/>
        <v>24.2</v>
      </c>
    </row>
    <row r="23" spans="1:20">
      <c r="A23" s="8" t="s">
        <v>65</v>
      </c>
      <c r="B23" s="198">
        <v>24.2</v>
      </c>
      <c r="C23" s="198">
        <v>24.2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10.09624</v>
      </c>
      <c r="J23" s="21">
        <f t="shared" si="6"/>
        <v>5.645859999999999</v>
      </c>
      <c r="K23" s="21">
        <f t="shared" si="7"/>
        <v>7.2817800000000004</v>
      </c>
      <c r="L23" s="21">
        <f t="shared" si="8"/>
        <v>1.1761200000000001</v>
      </c>
      <c r="M23" s="159">
        <f t="shared" si="9"/>
        <v>24.2</v>
      </c>
      <c r="N23" s="22"/>
      <c r="P23" s="37">
        <f t="shared" si="1"/>
        <v>10.09624</v>
      </c>
      <c r="Q23" s="37">
        <f t="shared" si="2"/>
        <v>5.645859999999999</v>
      </c>
      <c r="R23" s="37">
        <f t="shared" si="3"/>
        <v>7.2817800000000004</v>
      </c>
      <c r="S23" s="37">
        <f t="shared" si="4"/>
        <v>1.1761200000000001</v>
      </c>
      <c r="T23" s="37">
        <f t="shared" si="10"/>
        <v>24.2</v>
      </c>
    </row>
    <row r="24" spans="1:20">
      <c r="A24" s="8" t="s">
        <v>66</v>
      </c>
      <c r="B24" s="198">
        <v>24.2</v>
      </c>
      <c r="C24" s="198">
        <v>24.2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10.09624</v>
      </c>
      <c r="J24" s="21">
        <f t="shared" si="6"/>
        <v>5.645859999999999</v>
      </c>
      <c r="K24" s="21">
        <f t="shared" si="7"/>
        <v>7.2817800000000004</v>
      </c>
      <c r="L24" s="21">
        <f t="shared" si="8"/>
        <v>1.1761200000000001</v>
      </c>
      <c r="M24" s="159">
        <f t="shared" si="9"/>
        <v>24.2</v>
      </c>
      <c r="N24" s="22"/>
      <c r="P24" s="37">
        <f t="shared" si="1"/>
        <v>10.09624</v>
      </c>
      <c r="Q24" s="37">
        <f t="shared" si="2"/>
        <v>5.645859999999999</v>
      </c>
      <c r="R24" s="37">
        <f t="shared" si="3"/>
        <v>7.2817800000000004</v>
      </c>
      <c r="S24" s="37">
        <f t="shared" si="4"/>
        <v>1.1761200000000001</v>
      </c>
      <c r="T24" s="37">
        <f t="shared" si="10"/>
        <v>24.2</v>
      </c>
    </row>
    <row r="25" spans="1:20">
      <c r="A25" s="8" t="s">
        <v>67</v>
      </c>
      <c r="B25" s="198">
        <v>24.2</v>
      </c>
      <c r="C25" s="198">
        <v>24.2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10.09624</v>
      </c>
      <c r="J25" s="21">
        <f t="shared" si="6"/>
        <v>5.645859999999999</v>
      </c>
      <c r="K25" s="21">
        <f t="shared" si="7"/>
        <v>7.2817800000000004</v>
      </c>
      <c r="L25" s="21">
        <f t="shared" si="8"/>
        <v>1.1761200000000001</v>
      </c>
      <c r="M25" s="159">
        <f t="shared" si="9"/>
        <v>24.2</v>
      </c>
      <c r="N25" s="22"/>
      <c r="P25" s="37">
        <f t="shared" si="1"/>
        <v>10.09624</v>
      </c>
      <c r="Q25" s="37">
        <f t="shared" si="2"/>
        <v>5.645859999999999</v>
      </c>
      <c r="R25" s="37">
        <f t="shared" si="3"/>
        <v>7.2817800000000004</v>
      </c>
      <c r="S25" s="37">
        <f t="shared" si="4"/>
        <v>1.1761200000000001</v>
      </c>
      <c r="T25" s="37">
        <f t="shared" si="10"/>
        <v>24.2</v>
      </c>
    </row>
    <row r="26" spans="1:20">
      <c r="A26" s="8" t="s">
        <v>68</v>
      </c>
      <c r="B26" s="198">
        <v>24.2</v>
      </c>
      <c r="C26" s="198">
        <v>24.2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10.09624</v>
      </c>
      <c r="J26" s="21">
        <f t="shared" si="6"/>
        <v>5.645859999999999</v>
      </c>
      <c r="K26" s="21">
        <f t="shared" si="7"/>
        <v>7.2817800000000004</v>
      </c>
      <c r="L26" s="21">
        <f t="shared" si="8"/>
        <v>1.1761200000000001</v>
      </c>
      <c r="M26" s="159">
        <f t="shared" si="9"/>
        <v>24.2</v>
      </c>
      <c r="N26" s="22"/>
      <c r="P26" s="37">
        <f t="shared" si="1"/>
        <v>10.09624</v>
      </c>
      <c r="Q26" s="37">
        <f t="shared" si="2"/>
        <v>5.645859999999999</v>
      </c>
      <c r="R26" s="37">
        <f t="shared" si="3"/>
        <v>7.2817800000000004</v>
      </c>
      <c r="S26" s="37">
        <f t="shared" si="4"/>
        <v>1.1761200000000001</v>
      </c>
      <c r="T26" s="37">
        <f t="shared" si="10"/>
        <v>24.2</v>
      </c>
    </row>
    <row r="27" spans="1:20">
      <c r="A27" s="8" t="s">
        <v>69</v>
      </c>
      <c r="B27" s="198">
        <v>24.2</v>
      </c>
      <c r="C27" s="198">
        <v>24.2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10.09624</v>
      </c>
      <c r="J27" s="21">
        <f t="shared" si="6"/>
        <v>5.645859999999999</v>
      </c>
      <c r="K27" s="21">
        <f t="shared" si="7"/>
        <v>7.2817800000000004</v>
      </c>
      <c r="L27" s="21">
        <f t="shared" si="8"/>
        <v>1.1761200000000001</v>
      </c>
      <c r="M27" s="159">
        <f t="shared" si="9"/>
        <v>24.2</v>
      </c>
      <c r="N27" s="22"/>
      <c r="P27" s="37">
        <f t="shared" si="1"/>
        <v>10.09624</v>
      </c>
      <c r="Q27" s="37">
        <f t="shared" si="2"/>
        <v>5.645859999999999</v>
      </c>
      <c r="R27" s="37">
        <f t="shared" si="3"/>
        <v>7.2817800000000004</v>
      </c>
      <c r="S27" s="37">
        <f t="shared" si="4"/>
        <v>1.1761200000000001</v>
      </c>
      <c r="T27" s="37">
        <f t="shared" si="10"/>
        <v>24.2</v>
      </c>
    </row>
    <row r="28" spans="1:20">
      <c r="A28" s="8" t="s">
        <v>70</v>
      </c>
      <c r="B28" s="198">
        <v>24.2</v>
      </c>
      <c r="C28" s="198">
        <v>24.2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10.09624</v>
      </c>
      <c r="J28" s="21">
        <f t="shared" si="6"/>
        <v>5.645859999999999</v>
      </c>
      <c r="K28" s="21">
        <f t="shared" si="7"/>
        <v>7.2817800000000004</v>
      </c>
      <c r="L28" s="21">
        <f t="shared" si="8"/>
        <v>1.1761200000000001</v>
      </c>
      <c r="M28" s="159">
        <f t="shared" si="9"/>
        <v>24.2</v>
      </c>
      <c r="N28" s="22"/>
      <c r="P28" s="37">
        <f t="shared" si="1"/>
        <v>10.09624</v>
      </c>
      <c r="Q28" s="37">
        <f t="shared" si="2"/>
        <v>5.645859999999999</v>
      </c>
      <c r="R28" s="37">
        <f t="shared" si="3"/>
        <v>7.2817800000000004</v>
      </c>
      <c r="S28" s="37">
        <f t="shared" si="4"/>
        <v>1.1761200000000001</v>
      </c>
      <c r="T28" s="37">
        <f t="shared" si="10"/>
        <v>24.2</v>
      </c>
    </row>
    <row r="29" spans="1:20">
      <c r="A29" s="8" t="s">
        <v>71</v>
      </c>
      <c r="B29" s="198">
        <v>24.2</v>
      </c>
      <c r="C29" s="198">
        <v>24.2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10.09624</v>
      </c>
      <c r="J29" s="21">
        <f t="shared" si="6"/>
        <v>5.645859999999999</v>
      </c>
      <c r="K29" s="21">
        <f t="shared" si="7"/>
        <v>7.2817800000000004</v>
      </c>
      <c r="L29" s="21">
        <f t="shared" si="8"/>
        <v>1.1761200000000001</v>
      </c>
      <c r="M29" s="159">
        <f t="shared" si="9"/>
        <v>24.2</v>
      </c>
      <c r="N29" s="22"/>
      <c r="P29" s="37">
        <f t="shared" si="1"/>
        <v>10.09624</v>
      </c>
      <c r="Q29" s="37">
        <f t="shared" si="2"/>
        <v>5.645859999999999</v>
      </c>
      <c r="R29" s="37">
        <f t="shared" si="3"/>
        <v>7.2817800000000004</v>
      </c>
      <c r="S29" s="37">
        <f t="shared" si="4"/>
        <v>1.1761200000000001</v>
      </c>
      <c r="T29" s="37">
        <f t="shared" si="10"/>
        <v>24.2</v>
      </c>
    </row>
    <row r="30" spans="1:20">
      <c r="A30" s="8" t="s">
        <v>72</v>
      </c>
      <c r="B30" s="198">
        <v>24.2</v>
      </c>
      <c r="C30" s="198">
        <v>24.2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10.09624</v>
      </c>
      <c r="J30" s="21">
        <f t="shared" si="6"/>
        <v>5.645859999999999</v>
      </c>
      <c r="K30" s="21">
        <f t="shared" si="7"/>
        <v>7.2817800000000004</v>
      </c>
      <c r="L30" s="21">
        <f t="shared" si="8"/>
        <v>1.1761200000000001</v>
      </c>
      <c r="M30" s="159">
        <f t="shared" si="9"/>
        <v>24.2</v>
      </c>
      <c r="N30" s="22"/>
      <c r="P30" s="37">
        <f t="shared" si="1"/>
        <v>10.09624</v>
      </c>
      <c r="Q30" s="37">
        <f t="shared" si="2"/>
        <v>5.645859999999999</v>
      </c>
      <c r="R30" s="37">
        <f t="shared" si="3"/>
        <v>7.2817800000000004</v>
      </c>
      <c r="S30" s="37">
        <f t="shared" si="4"/>
        <v>1.1761200000000001</v>
      </c>
      <c r="T30" s="37">
        <f t="shared" si="10"/>
        <v>24.2</v>
      </c>
    </row>
    <row r="31" spans="1:20">
      <c r="A31" s="8" t="s">
        <v>73</v>
      </c>
      <c r="B31" s="198">
        <v>24.2</v>
      </c>
      <c r="C31" s="198">
        <v>24.2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10.09624</v>
      </c>
      <c r="J31" s="21">
        <f t="shared" si="6"/>
        <v>5.645859999999999</v>
      </c>
      <c r="K31" s="21">
        <f t="shared" si="7"/>
        <v>7.2817800000000004</v>
      </c>
      <c r="L31" s="21">
        <f t="shared" si="8"/>
        <v>1.1761200000000001</v>
      </c>
      <c r="M31" s="159">
        <f t="shared" si="9"/>
        <v>24.2</v>
      </c>
      <c r="N31" s="22"/>
      <c r="P31" s="37">
        <f t="shared" si="1"/>
        <v>10.09624</v>
      </c>
      <c r="Q31" s="37">
        <f t="shared" si="2"/>
        <v>5.645859999999999</v>
      </c>
      <c r="R31" s="37">
        <f t="shared" si="3"/>
        <v>7.2817800000000004</v>
      </c>
      <c r="S31" s="37">
        <f t="shared" si="4"/>
        <v>1.1761200000000001</v>
      </c>
      <c r="T31" s="37">
        <f t="shared" si="10"/>
        <v>24.2</v>
      </c>
    </row>
    <row r="32" spans="1:20">
      <c r="A32" s="8" t="s">
        <v>74</v>
      </c>
      <c r="B32" s="198">
        <v>24.2</v>
      </c>
      <c r="C32" s="198">
        <v>24.2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10.09624</v>
      </c>
      <c r="J32" s="21">
        <f t="shared" si="6"/>
        <v>5.645859999999999</v>
      </c>
      <c r="K32" s="21">
        <f t="shared" si="7"/>
        <v>7.2817800000000004</v>
      </c>
      <c r="L32" s="21">
        <f t="shared" si="8"/>
        <v>1.1761200000000001</v>
      </c>
      <c r="M32" s="159">
        <f t="shared" si="9"/>
        <v>24.2</v>
      </c>
      <c r="N32" s="22"/>
      <c r="P32" s="37">
        <f t="shared" si="1"/>
        <v>10.09624</v>
      </c>
      <c r="Q32" s="37">
        <f t="shared" si="2"/>
        <v>5.645859999999999</v>
      </c>
      <c r="R32" s="37">
        <f t="shared" si="3"/>
        <v>7.2817800000000004</v>
      </c>
      <c r="S32" s="37">
        <f t="shared" si="4"/>
        <v>1.1761200000000001</v>
      </c>
      <c r="T32" s="37">
        <f t="shared" si="10"/>
        <v>24.2</v>
      </c>
    </row>
    <row r="33" spans="1:20">
      <c r="A33" s="8" t="s">
        <v>75</v>
      </c>
      <c r="B33" s="198">
        <v>24.2</v>
      </c>
      <c r="C33" s="198">
        <v>24.2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10.09624</v>
      </c>
      <c r="J33" s="21">
        <f t="shared" si="6"/>
        <v>5.645859999999999</v>
      </c>
      <c r="K33" s="21">
        <f t="shared" si="7"/>
        <v>7.2817800000000004</v>
      </c>
      <c r="L33" s="21">
        <f t="shared" si="8"/>
        <v>1.1761200000000001</v>
      </c>
      <c r="M33" s="159">
        <f t="shared" si="9"/>
        <v>24.2</v>
      </c>
      <c r="N33" s="22"/>
      <c r="P33" s="37">
        <f t="shared" si="1"/>
        <v>10.09624</v>
      </c>
      <c r="Q33" s="37">
        <f t="shared" si="2"/>
        <v>5.645859999999999</v>
      </c>
      <c r="R33" s="37">
        <f t="shared" si="3"/>
        <v>7.2817800000000004</v>
      </c>
      <c r="S33" s="37">
        <f t="shared" si="4"/>
        <v>1.1761200000000001</v>
      </c>
      <c r="T33" s="37">
        <f t="shared" si="10"/>
        <v>24.2</v>
      </c>
    </row>
    <row r="34" spans="1:20">
      <c r="A34" s="8" t="s">
        <v>76</v>
      </c>
      <c r="B34" s="198">
        <v>24.2</v>
      </c>
      <c r="C34" s="198">
        <v>24.2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10.09624</v>
      </c>
      <c r="J34" s="21">
        <f t="shared" si="6"/>
        <v>5.645859999999999</v>
      </c>
      <c r="K34" s="21">
        <f t="shared" si="7"/>
        <v>7.2817800000000004</v>
      </c>
      <c r="L34" s="21">
        <f t="shared" si="8"/>
        <v>1.1761200000000001</v>
      </c>
      <c r="M34" s="159">
        <f t="shared" si="9"/>
        <v>24.2</v>
      </c>
      <c r="N34" s="22"/>
      <c r="P34" s="37">
        <f t="shared" si="1"/>
        <v>10.09624</v>
      </c>
      <c r="Q34" s="37">
        <f t="shared" si="2"/>
        <v>5.645859999999999</v>
      </c>
      <c r="R34" s="37">
        <f t="shared" si="3"/>
        <v>7.2817800000000004</v>
      </c>
      <c r="S34" s="37">
        <f t="shared" si="4"/>
        <v>1.1761200000000001</v>
      </c>
      <c r="T34" s="37">
        <f t="shared" si="10"/>
        <v>24.2</v>
      </c>
    </row>
    <row r="35" spans="1:20">
      <c r="A35" s="8" t="s">
        <v>77</v>
      </c>
      <c r="B35" s="198">
        <v>24.2</v>
      </c>
      <c r="C35" s="198">
        <v>24.2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10.09624</v>
      </c>
      <c r="J35" s="21">
        <f t="shared" si="6"/>
        <v>5.645859999999999</v>
      </c>
      <c r="K35" s="21">
        <f t="shared" si="7"/>
        <v>7.2817800000000004</v>
      </c>
      <c r="L35" s="21">
        <f t="shared" si="8"/>
        <v>1.1761200000000001</v>
      </c>
      <c r="M35" s="159">
        <f t="shared" si="9"/>
        <v>24.2</v>
      </c>
      <c r="N35" s="22"/>
      <c r="P35" s="37">
        <f t="shared" ref="P35:P66" si="12">I35</f>
        <v>10.09624</v>
      </c>
      <c r="Q35" s="37">
        <f t="shared" ref="Q35:Q66" si="13">J35</f>
        <v>5.645859999999999</v>
      </c>
      <c r="R35" s="37">
        <f t="shared" ref="R35:R66" si="14">K35</f>
        <v>7.2817800000000004</v>
      </c>
      <c r="S35" s="37">
        <f t="shared" ref="S35:S66" si="15">L35</f>
        <v>1.1761200000000001</v>
      </c>
      <c r="T35" s="37">
        <f t="shared" si="10"/>
        <v>24.2</v>
      </c>
    </row>
    <row r="36" spans="1:20">
      <c r="A36" s="8" t="s">
        <v>78</v>
      </c>
      <c r="B36" s="198">
        <v>24.2</v>
      </c>
      <c r="C36" s="198">
        <v>24.2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10.09624</v>
      </c>
      <c r="J36" s="21">
        <f t="shared" si="6"/>
        <v>5.645859999999999</v>
      </c>
      <c r="K36" s="21">
        <f t="shared" si="7"/>
        <v>7.2817800000000004</v>
      </c>
      <c r="L36" s="21">
        <f t="shared" si="8"/>
        <v>1.1761200000000001</v>
      </c>
      <c r="M36" s="159">
        <f t="shared" si="9"/>
        <v>24.2</v>
      </c>
      <c r="N36" s="22"/>
      <c r="P36" s="37">
        <f t="shared" si="12"/>
        <v>10.09624</v>
      </c>
      <c r="Q36" s="37">
        <f t="shared" si="13"/>
        <v>5.645859999999999</v>
      </c>
      <c r="R36" s="37">
        <f t="shared" si="14"/>
        <v>7.2817800000000004</v>
      </c>
      <c r="S36" s="37">
        <f t="shared" si="15"/>
        <v>1.1761200000000001</v>
      </c>
      <c r="T36" s="37">
        <f t="shared" si="10"/>
        <v>24.2</v>
      </c>
    </row>
    <row r="37" spans="1:20">
      <c r="A37" s="8" t="s">
        <v>79</v>
      </c>
      <c r="B37" s="198">
        <v>24.2</v>
      </c>
      <c r="C37" s="198">
        <v>24.2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10.09624</v>
      </c>
      <c r="J37" s="21">
        <f t="shared" si="6"/>
        <v>5.645859999999999</v>
      </c>
      <c r="K37" s="21">
        <f t="shared" si="7"/>
        <v>7.2817800000000004</v>
      </c>
      <c r="L37" s="21">
        <f t="shared" si="8"/>
        <v>1.1761200000000001</v>
      </c>
      <c r="M37" s="159">
        <f t="shared" si="9"/>
        <v>24.2</v>
      </c>
      <c r="N37" s="22"/>
      <c r="P37" s="37">
        <f t="shared" si="12"/>
        <v>10.09624</v>
      </c>
      <c r="Q37" s="37">
        <f t="shared" si="13"/>
        <v>5.645859999999999</v>
      </c>
      <c r="R37" s="37">
        <f t="shared" si="14"/>
        <v>7.2817800000000004</v>
      </c>
      <c r="S37" s="37">
        <f t="shared" si="15"/>
        <v>1.1761200000000001</v>
      </c>
      <c r="T37" s="37">
        <f t="shared" si="10"/>
        <v>24.2</v>
      </c>
    </row>
    <row r="38" spans="1:20">
      <c r="A38" s="8" t="s">
        <v>80</v>
      </c>
      <c r="B38" s="198">
        <v>24.2</v>
      </c>
      <c r="C38" s="198">
        <v>24.2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10.09624</v>
      </c>
      <c r="J38" s="21">
        <f t="shared" si="6"/>
        <v>5.645859999999999</v>
      </c>
      <c r="K38" s="21">
        <f t="shared" si="7"/>
        <v>7.2817800000000004</v>
      </c>
      <c r="L38" s="21">
        <f t="shared" si="8"/>
        <v>1.1761200000000001</v>
      </c>
      <c r="M38" s="159">
        <f t="shared" si="9"/>
        <v>24.2</v>
      </c>
      <c r="N38" s="22"/>
      <c r="P38" s="37">
        <f t="shared" si="12"/>
        <v>10.09624</v>
      </c>
      <c r="Q38" s="37">
        <f t="shared" si="13"/>
        <v>5.645859999999999</v>
      </c>
      <c r="R38" s="37">
        <f t="shared" si="14"/>
        <v>7.2817800000000004</v>
      </c>
      <c r="S38" s="37">
        <f t="shared" si="15"/>
        <v>1.1761200000000001</v>
      </c>
      <c r="T38" s="37">
        <f t="shared" si="10"/>
        <v>24.2</v>
      </c>
    </row>
    <row r="39" spans="1:20">
      <c r="A39" s="8" t="s">
        <v>81</v>
      </c>
      <c r="B39" s="198">
        <v>24.2</v>
      </c>
      <c r="C39" s="198">
        <v>24.2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10.09624</v>
      </c>
      <c r="J39" s="21">
        <f t="shared" si="6"/>
        <v>5.645859999999999</v>
      </c>
      <c r="K39" s="21">
        <f t="shared" si="7"/>
        <v>7.2817800000000004</v>
      </c>
      <c r="L39" s="21">
        <f t="shared" si="8"/>
        <v>1.1761200000000001</v>
      </c>
      <c r="M39" s="159">
        <f t="shared" si="9"/>
        <v>24.2</v>
      </c>
      <c r="N39" s="22"/>
      <c r="P39" s="37">
        <f t="shared" si="12"/>
        <v>10.09624</v>
      </c>
      <c r="Q39" s="37">
        <f t="shared" si="13"/>
        <v>5.645859999999999</v>
      </c>
      <c r="R39" s="37">
        <f t="shared" si="14"/>
        <v>7.2817800000000004</v>
      </c>
      <c r="S39" s="37">
        <f t="shared" si="15"/>
        <v>1.1761200000000001</v>
      </c>
      <c r="T39" s="37">
        <f t="shared" si="10"/>
        <v>24.2</v>
      </c>
    </row>
    <row r="40" spans="1:20">
      <c r="A40" s="8" t="s">
        <v>82</v>
      </c>
      <c r="B40" s="198">
        <v>24.2</v>
      </c>
      <c r="C40" s="198">
        <v>24.2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10.09624</v>
      </c>
      <c r="J40" s="21">
        <f t="shared" si="6"/>
        <v>5.645859999999999</v>
      </c>
      <c r="K40" s="21">
        <f t="shared" si="7"/>
        <v>7.2817800000000004</v>
      </c>
      <c r="L40" s="21">
        <f t="shared" si="8"/>
        <v>1.1761200000000001</v>
      </c>
      <c r="M40" s="159">
        <f t="shared" si="9"/>
        <v>24.2</v>
      </c>
      <c r="N40" s="22"/>
      <c r="P40" s="37">
        <f t="shared" si="12"/>
        <v>10.09624</v>
      </c>
      <c r="Q40" s="37">
        <f t="shared" si="13"/>
        <v>5.645859999999999</v>
      </c>
      <c r="R40" s="37">
        <f t="shared" si="14"/>
        <v>7.2817800000000004</v>
      </c>
      <c r="S40" s="37">
        <f t="shared" si="15"/>
        <v>1.1761200000000001</v>
      </c>
      <c r="T40" s="37">
        <f t="shared" si="10"/>
        <v>24.2</v>
      </c>
    </row>
    <row r="41" spans="1:20">
      <c r="A41" s="8" t="s">
        <v>83</v>
      </c>
      <c r="B41" s="198">
        <v>24.2</v>
      </c>
      <c r="C41" s="198">
        <v>24.2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10.09624</v>
      </c>
      <c r="J41" s="21">
        <f t="shared" si="6"/>
        <v>5.645859999999999</v>
      </c>
      <c r="K41" s="21">
        <f t="shared" si="7"/>
        <v>7.2817800000000004</v>
      </c>
      <c r="L41" s="21">
        <f t="shared" si="8"/>
        <v>1.1761200000000001</v>
      </c>
      <c r="M41" s="159">
        <f t="shared" si="9"/>
        <v>24.2</v>
      </c>
      <c r="N41" s="22"/>
      <c r="P41" s="37">
        <f t="shared" si="12"/>
        <v>10.09624</v>
      </c>
      <c r="Q41" s="37">
        <f t="shared" si="13"/>
        <v>5.645859999999999</v>
      </c>
      <c r="R41" s="37">
        <f t="shared" si="14"/>
        <v>7.2817800000000004</v>
      </c>
      <c r="S41" s="37">
        <f t="shared" si="15"/>
        <v>1.1761200000000001</v>
      </c>
      <c r="T41" s="37">
        <f t="shared" si="10"/>
        <v>24.2</v>
      </c>
    </row>
    <row r="42" spans="1:20">
      <c r="A42" s="8" t="s">
        <v>84</v>
      </c>
      <c r="B42" s="198">
        <v>24.2</v>
      </c>
      <c r="C42" s="198">
        <v>24.2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10.09624</v>
      </c>
      <c r="J42" s="21">
        <f t="shared" si="6"/>
        <v>5.645859999999999</v>
      </c>
      <c r="K42" s="21">
        <f t="shared" si="7"/>
        <v>7.2817800000000004</v>
      </c>
      <c r="L42" s="21">
        <f t="shared" si="8"/>
        <v>1.1761200000000001</v>
      </c>
      <c r="M42" s="159">
        <f t="shared" si="9"/>
        <v>24.2</v>
      </c>
      <c r="N42" s="22"/>
      <c r="P42" s="37">
        <f t="shared" si="12"/>
        <v>10.09624</v>
      </c>
      <c r="Q42" s="37">
        <f t="shared" si="13"/>
        <v>5.645859999999999</v>
      </c>
      <c r="R42" s="37">
        <f t="shared" si="14"/>
        <v>7.2817800000000004</v>
      </c>
      <c r="S42" s="37">
        <f t="shared" si="15"/>
        <v>1.1761200000000001</v>
      </c>
      <c r="T42" s="37">
        <f t="shared" si="10"/>
        <v>24.2</v>
      </c>
    </row>
    <row r="43" spans="1:20">
      <c r="A43" s="8" t="s">
        <v>85</v>
      </c>
      <c r="B43" s="198">
        <v>24.2</v>
      </c>
      <c r="C43" s="198">
        <v>24.2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10.09624</v>
      </c>
      <c r="J43" s="21">
        <f t="shared" si="6"/>
        <v>5.645859999999999</v>
      </c>
      <c r="K43" s="21">
        <f t="shared" si="7"/>
        <v>7.2817800000000004</v>
      </c>
      <c r="L43" s="21">
        <f t="shared" si="8"/>
        <v>1.1761200000000001</v>
      </c>
      <c r="M43" s="159">
        <f t="shared" si="9"/>
        <v>24.2</v>
      </c>
      <c r="N43" s="22"/>
      <c r="P43" s="37">
        <f t="shared" si="12"/>
        <v>10.09624</v>
      </c>
      <c r="Q43" s="37">
        <f t="shared" si="13"/>
        <v>5.645859999999999</v>
      </c>
      <c r="R43" s="37">
        <f t="shared" si="14"/>
        <v>7.2817800000000004</v>
      </c>
      <c r="S43" s="37">
        <f t="shared" si="15"/>
        <v>1.1761200000000001</v>
      </c>
      <c r="T43" s="37">
        <f t="shared" si="10"/>
        <v>24.2</v>
      </c>
    </row>
    <row r="44" spans="1:20">
      <c r="A44" s="8" t="s">
        <v>86</v>
      </c>
      <c r="B44" s="198">
        <v>24.2</v>
      </c>
      <c r="C44" s="198">
        <v>24.2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10.09624</v>
      </c>
      <c r="J44" s="21">
        <f t="shared" si="6"/>
        <v>5.645859999999999</v>
      </c>
      <c r="K44" s="21">
        <f t="shared" si="7"/>
        <v>7.2817800000000004</v>
      </c>
      <c r="L44" s="21">
        <f t="shared" si="8"/>
        <v>1.1761200000000001</v>
      </c>
      <c r="M44" s="159">
        <f t="shared" si="9"/>
        <v>24.2</v>
      </c>
      <c r="N44" s="22"/>
      <c r="P44" s="37">
        <f t="shared" si="12"/>
        <v>10.09624</v>
      </c>
      <c r="Q44" s="37">
        <f t="shared" si="13"/>
        <v>5.645859999999999</v>
      </c>
      <c r="R44" s="37">
        <f t="shared" si="14"/>
        <v>7.2817800000000004</v>
      </c>
      <c r="S44" s="37">
        <f t="shared" si="15"/>
        <v>1.1761200000000001</v>
      </c>
      <c r="T44" s="37">
        <f t="shared" si="10"/>
        <v>24.2</v>
      </c>
    </row>
    <row r="45" spans="1:20">
      <c r="A45" s="8" t="s">
        <v>87</v>
      </c>
      <c r="B45" s="198">
        <v>24.2</v>
      </c>
      <c r="C45" s="198">
        <v>24.2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10.09624</v>
      </c>
      <c r="J45" s="21">
        <f t="shared" si="6"/>
        <v>5.645859999999999</v>
      </c>
      <c r="K45" s="21">
        <f t="shared" si="7"/>
        <v>7.2817800000000004</v>
      </c>
      <c r="L45" s="21">
        <f t="shared" si="8"/>
        <v>1.1761200000000001</v>
      </c>
      <c r="M45" s="159">
        <f t="shared" si="9"/>
        <v>24.2</v>
      </c>
      <c r="N45" s="22"/>
      <c r="P45" s="37">
        <f t="shared" si="12"/>
        <v>10.09624</v>
      </c>
      <c r="Q45" s="37">
        <f t="shared" si="13"/>
        <v>5.645859999999999</v>
      </c>
      <c r="R45" s="37">
        <f t="shared" si="14"/>
        <v>7.2817800000000004</v>
      </c>
      <c r="S45" s="37">
        <f t="shared" si="15"/>
        <v>1.1761200000000001</v>
      </c>
      <c r="T45" s="37">
        <f t="shared" si="10"/>
        <v>24.2</v>
      </c>
    </row>
    <row r="46" spans="1:20">
      <c r="A46" s="8" t="s">
        <v>88</v>
      </c>
      <c r="B46" s="198">
        <v>24.2</v>
      </c>
      <c r="C46" s="198">
        <v>24.2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10.09624</v>
      </c>
      <c r="J46" s="21">
        <f t="shared" si="6"/>
        <v>5.645859999999999</v>
      </c>
      <c r="K46" s="21">
        <f t="shared" si="7"/>
        <v>7.2817800000000004</v>
      </c>
      <c r="L46" s="21">
        <f t="shared" si="8"/>
        <v>1.1761200000000001</v>
      </c>
      <c r="M46" s="159">
        <f t="shared" si="9"/>
        <v>24.2</v>
      </c>
      <c r="N46" s="22"/>
      <c r="P46" s="37">
        <f t="shared" si="12"/>
        <v>10.09624</v>
      </c>
      <c r="Q46" s="37">
        <f t="shared" si="13"/>
        <v>5.645859999999999</v>
      </c>
      <c r="R46" s="37">
        <f t="shared" si="14"/>
        <v>7.2817800000000004</v>
      </c>
      <c r="S46" s="37">
        <f t="shared" si="15"/>
        <v>1.1761200000000001</v>
      </c>
      <c r="T46" s="37">
        <f t="shared" si="10"/>
        <v>24.2</v>
      </c>
    </row>
    <row r="47" spans="1:20">
      <c r="A47" s="8" t="s">
        <v>89</v>
      </c>
      <c r="B47" s="198">
        <v>24.2</v>
      </c>
      <c r="C47" s="198">
        <v>24.2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10.09624</v>
      </c>
      <c r="J47" s="21">
        <f t="shared" si="6"/>
        <v>5.645859999999999</v>
      </c>
      <c r="K47" s="21">
        <f t="shared" si="7"/>
        <v>7.2817800000000004</v>
      </c>
      <c r="L47" s="21">
        <f t="shared" si="8"/>
        <v>1.1761200000000001</v>
      </c>
      <c r="M47" s="159">
        <f t="shared" si="9"/>
        <v>24.2</v>
      </c>
      <c r="N47" s="22"/>
      <c r="P47" s="37">
        <f t="shared" si="12"/>
        <v>10.09624</v>
      </c>
      <c r="Q47" s="37">
        <f t="shared" si="13"/>
        <v>5.645859999999999</v>
      </c>
      <c r="R47" s="37">
        <f t="shared" si="14"/>
        <v>7.2817800000000004</v>
      </c>
      <c r="S47" s="37">
        <f t="shared" si="15"/>
        <v>1.1761200000000001</v>
      </c>
      <c r="T47" s="37">
        <f t="shared" si="10"/>
        <v>24.2</v>
      </c>
    </row>
    <row r="48" spans="1:20">
      <c r="A48" s="8" t="s">
        <v>90</v>
      </c>
      <c r="B48" s="198">
        <v>24.2</v>
      </c>
      <c r="C48" s="198">
        <v>21.5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8.9697999999999993</v>
      </c>
      <c r="J48" s="21">
        <f t="shared" si="6"/>
        <v>5.0159500000000001</v>
      </c>
      <c r="K48" s="21">
        <f t="shared" si="7"/>
        <v>6.4693499999999995</v>
      </c>
      <c r="L48" s="21">
        <f t="shared" si="8"/>
        <v>1.0449000000000002</v>
      </c>
      <c r="M48" s="159">
        <f t="shared" si="9"/>
        <v>21.5</v>
      </c>
      <c r="N48" s="22"/>
      <c r="P48" s="37">
        <f t="shared" si="12"/>
        <v>8.9697999999999993</v>
      </c>
      <c r="Q48" s="37">
        <f t="shared" si="13"/>
        <v>5.0159500000000001</v>
      </c>
      <c r="R48" s="37">
        <f t="shared" si="14"/>
        <v>6.4693499999999995</v>
      </c>
      <c r="S48" s="37">
        <f t="shared" si="15"/>
        <v>1.0449000000000002</v>
      </c>
      <c r="T48" s="37">
        <f t="shared" si="10"/>
        <v>21.5</v>
      </c>
    </row>
    <row r="49" spans="1:20">
      <c r="A49" s="8" t="s">
        <v>91</v>
      </c>
      <c r="B49" s="198">
        <v>21.5</v>
      </c>
      <c r="C49" s="198">
        <v>21.5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8.9697999999999993</v>
      </c>
      <c r="J49" s="21">
        <f t="shared" si="6"/>
        <v>5.0159500000000001</v>
      </c>
      <c r="K49" s="21">
        <f t="shared" si="7"/>
        <v>6.4693499999999995</v>
      </c>
      <c r="L49" s="21">
        <f t="shared" si="8"/>
        <v>1.0449000000000002</v>
      </c>
      <c r="M49" s="159">
        <f t="shared" si="9"/>
        <v>21.5</v>
      </c>
      <c r="N49" s="22"/>
      <c r="P49" s="37">
        <f t="shared" si="12"/>
        <v>8.9697999999999993</v>
      </c>
      <c r="Q49" s="37">
        <f t="shared" si="13"/>
        <v>5.0159500000000001</v>
      </c>
      <c r="R49" s="37">
        <f t="shared" si="14"/>
        <v>6.4693499999999995</v>
      </c>
      <c r="S49" s="37">
        <f t="shared" si="15"/>
        <v>1.0449000000000002</v>
      </c>
      <c r="T49" s="37">
        <f t="shared" si="10"/>
        <v>21.5</v>
      </c>
    </row>
    <row r="50" spans="1:20">
      <c r="A50" s="8" t="s">
        <v>92</v>
      </c>
      <c r="B50" s="198">
        <v>21.5</v>
      </c>
      <c r="C50" s="198">
        <v>21.5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8.9697999999999993</v>
      </c>
      <c r="J50" s="21">
        <f t="shared" si="6"/>
        <v>5.0159500000000001</v>
      </c>
      <c r="K50" s="21">
        <f t="shared" si="7"/>
        <v>6.4693499999999995</v>
      </c>
      <c r="L50" s="21">
        <f t="shared" si="8"/>
        <v>1.0449000000000002</v>
      </c>
      <c r="M50" s="159">
        <f t="shared" si="9"/>
        <v>21.5</v>
      </c>
      <c r="N50" s="22"/>
      <c r="P50" s="37">
        <f t="shared" si="12"/>
        <v>8.9697999999999993</v>
      </c>
      <c r="Q50" s="37">
        <f t="shared" si="13"/>
        <v>5.0159500000000001</v>
      </c>
      <c r="R50" s="37">
        <f t="shared" si="14"/>
        <v>6.4693499999999995</v>
      </c>
      <c r="S50" s="37">
        <f t="shared" si="15"/>
        <v>1.0449000000000002</v>
      </c>
      <c r="T50" s="37">
        <f t="shared" si="10"/>
        <v>21.5</v>
      </c>
    </row>
    <row r="51" spans="1:20">
      <c r="A51" s="8" t="s">
        <v>93</v>
      </c>
      <c r="B51" s="198">
        <v>24.2</v>
      </c>
      <c r="C51" s="198">
        <v>24.2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10.09624</v>
      </c>
      <c r="J51" s="21">
        <f t="shared" si="6"/>
        <v>5.645859999999999</v>
      </c>
      <c r="K51" s="21">
        <f t="shared" si="7"/>
        <v>7.2817800000000004</v>
      </c>
      <c r="L51" s="21">
        <f t="shared" si="8"/>
        <v>1.1761200000000001</v>
      </c>
      <c r="M51" s="159">
        <f t="shared" si="9"/>
        <v>24.2</v>
      </c>
      <c r="N51" s="22"/>
      <c r="P51" s="37">
        <f t="shared" si="12"/>
        <v>10.09624</v>
      </c>
      <c r="Q51" s="37">
        <f t="shared" si="13"/>
        <v>5.645859999999999</v>
      </c>
      <c r="R51" s="37">
        <f t="shared" si="14"/>
        <v>7.2817800000000004</v>
      </c>
      <c r="S51" s="37">
        <f t="shared" si="15"/>
        <v>1.1761200000000001</v>
      </c>
      <c r="T51" s="37">
        <f t="shared" si="10"/>
        <v>24.2</v>
      </c>
    </row>
    <row r="52" spans="1:20">
      <c r="A52" s="8" t="s">
        <v>94</v>
      </c>
      <c r="B52" s="198">
        <v>24.2</v>
      </c>
      <c r="C52" s="198">
        <v>24.2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10.09624</v>
      </c>
      <c r="J52" s="21">
        <f t="shared" si="6"/>
        <v>5.645859999999999</v>
      </c>
      <c r="K52" s="21">
        <f t="shared" si="7"/>
        <v>7.2817800000000004</v>
      </c>
      <c r="L52" s="21">
        <f t="shared" si="8"/>
        <v>1.1761200000000001</v>
      </c>
      <c r="M52" s="159">
        <f t="shared" si="9"/>
        <v>24.2</v>
      </c>
      <c r="N52" s="22"/>
      <c r="P52" s="37">
        <f t="shared" si="12"/>
        <v>10.09624</v>
      </c>
      <c r="Q52" s="37">
        <f t="shared" si="13"/>
        <v>5.645859999999999</v>
      </c>
      <c r="R52" s="37">
        <f t="shared" si="14"/>
        <v>7.2817800000000004</v>
      </c>
      <c r="S52" s="37">
        <f t="shared" si="15"/>
        <v>1.1761200000000001</v>
      </c>
      <c r="T52" s="37">
        <f t="shared" si="10"/>
        <v>24.2</v>
      </c>
    </row>
    <row r="53" spans="1:20">
      <c r="A53" s="8" t="s">
        <v>95</v>
      </c>
      <c r="B53" s="198">
        <v>24.2</v>
      </c>
      <c r="C53" s="198">
        <v>24.2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10.09624</v>
      </c>
      <c r="J53" s="21">
        <f t="shared" si="6"/>
        <v>5.645859999999999</v>
      </c>
      <c r="K53" s="21">
        <f t="shared" si="7"/>
        <v>7.2817800000000004</v>
      </c>
      <c r="L53" s="21">
        <f t="shared" si="8"/>
        <v>1.1761200000000001</v>
      </c>
      <c r="M53" s="159">
        <f t="shared" si="9"/>
        <v>24.2</v>
      </c>
      <c r="N53" s="22"/>
      <c r="P53" s="37">
        <f t="shared" si="12"/>
        <v>10.09624</v>
      </c>
      <c r="Q53" s="37">
        <f t="shared" si="13"/>
        <v>5.645859999999999</v>
      </c>
      <c r="R53" s="37">
        <f t="shared" si="14"/>
        <v>7.2817800000000004</v>
      </c>
      <c r="S53" s="37">
        <f t="shared" si="15"/>
        <v>1.1761200000000001</v>
      </c>
      <c r="T53" s="37">
        <f t="shared" si="10"/>
        <v>24.2</v>
      </c>
    </row>
    <row r="54" spans="1:20">
      <c r="A54" s="8" t="s">
        <v>96</v>
      </c>
      <c r="B54" s="198">
        <v>24.2</v>
      </c>
      <c r="C54" s="198">
        <v>24.2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10.09624</v>
      </c>
      <c r="J54" s="21">
        <f t="shared" si="6"/>
        <v>5.645859999999999</v>
      </c>
      <c r="K54" s="21">
        <f t="shared" si="7"/>
        <v>7.2817800000000004</v>
      </c>
      <c r="L54" s="21">
        <f t="shared" si="8"/>
        <v>1.1761200000000001</v>
      </c>
      <c r="M54" s="159">
        <f t="shared" si="9"/>
        <v>24.2</v>
      </c>
      <c r="N54" s="22"/>
      <c r="P54" s="37">
        <f t="shared" si="12"/>
        <v>10.09624</v>
      </c>
      <c r="Q54" s="37">
        <f t="shared" si="13"/>
        <v>5.645859999999999</v>
      </c>
      <c r="R54" s="37">
        <f t="shared" si="14"/>
        <v>7.2817800000000004</v>
      </c>
      <c r="S54" s="37">
        <f t="shared" si="15"/>
        <v>1.1761200000000001</v>
      </c>
      <c r="T54" s="37">
        <f t="shared" si="10"/>
        <v>24.2</v>
      </c>
    </row>
    <row r="55" spans="1:20">
      <c r="A55" s="8" t="s">
        <v>97</v>
      </c>
      <c r="B55" s="198">
        <v>24.2</v>
      </c>
      <c r="C55" s="198">
        <v>24.2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10.09624</v>
      </c>
      <c r="J55" s="21">
        <f t="shared" si="6"/>
        <v>5.645859999999999</v>
      </c>
      <c r="K55" s="21">
        <f t="shared" si="7"/>
        <v>7.2817800000000004</v>
      </c>
      <c r="L55" s="21">
        <f t="shared" si="8"/>
        <v>1.1761200000000001</v>
      </c>
      <c r="M55" s="159">
        <f t="shared" si="9"/>
        <v>24.2</v>
      </c>
      <c r="N55" s="22"/>
      <c r="P55" s="37">
        <f t="shared" si="12"/>
        <v>10.09624</v>
      </c>
      <c r="Q55" s="37">
        <f t="shared" si="13"/>
        <v>5.645859999999999</v>
      </c>
      <c r="R55" s="37">
        <f t="shared" si="14"/>
        <v>7.2817800000000004</v>
      </c>
      <c r="S55" s="37">
        <f t="shared" si="15"/>
        <v>1.1761200000000001</v>
      </c>
      <c r="T55" s="37">
        <f t="shared" si="10"/>
        <v>24.2</v>
      </c>
    </row>
    <row r="56" spans="1:20">
      <c r="A56" s="8" t="s">
        <v>98</v>
      </c>
      <c r="B56" s="198">
        <v>24.2</v>
      </c>
      <c r="C56" s="198">
        <v>24.2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10.09624</v>
      </c>
      <c r="J56" s="21">
        <f t="shared" si="6"/>
        <v>5.645859999999999</v>
      </c>
      <c r="K56" s="21">
        <f t="shared" si="7"/>
        <v>7.2817800000000004</v>
      </c>
      <c r="L56" s="21">
        <f t="shared" si="8"/>
        <v>1.1761200000000001</v>
      </c>
      <c r="M56" s="159">
        <f t="shared" si="9"/>
        <v>24.2</v>
      </c>
      <c r="N56" s="22"/>
      <c r="P56" s="37">
        <f t="shared" si="12"/>
        <v>10.09624</v>
      </c>
      <c r="Q56" s="37">
        <f t="shared" si="13"/>
        <v>5.645859999999999</v>
      </c>
      <c r="R56" s="37">
        <f t="shared" si="14"/>
        <v>7.2817800000000004</v>
      </c>
      <c r="S56" s="37">
        <f t="shared" si="15"/>
        <v>1.1761200000000001</v>
      </c>
      <c r="T56" s="37">
        <f t="shared" si="10"/>
        <v>24.2</v>
      </c>
    </row>
    <row r="57" spans="1:20">
      <c r="A57" s="8" t="s">
        <v>99</v>
      </c>
      <c r="B57" s="198">
        <v>24.2</v>
      </c>
      <c r="C57" s="198">
        <v>24.2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10.09624</v>
      </c>
      <c r="J57" s="21">
        <f t="shared" si="6"/>
        <v>5.645859999999999</v>
      </c>
      <c r="K57" s="21">
        <f t="shared" si="7"/>
        <v>7.2817800000000004</v>
      </c>
      <c r="L57" s="21">
        <f t="shared" si="8"/>
        <v>1.1761200000000001</v>
      </c>
      <c r="M57" s="159">
        <f t="shared" si="9"/>
        <v>24.2</v>
      </c>
      <c r="N57" s="22"/>
      <c r="P57" s="37">
        <f t="shared" si="12"/>
        <v>10.09624</v>
      </c>
      <c r="Q57" s="37">
        <f t="shared" si="13"/>
        <v>5.645859999999999</v>
      </c>
      <c r="R57" s="37">
        <f t="shared" si="14"/>
        <v>7.2817800000000004</v>
      </c>
      <c r="S57" s="37">
        <f t="shared" si="15"/>
        <v>1.1761200000000001</v>
      </c>
      <c r="T57" s="37">
        <f t="shared" si="10"/>
        <v>24.2</v>
      </c>
    </row>
    <row r="58" spans="1:20">
      <c r="A58" s="8" t="s">
        <v>100</v>
      </c>
      <c r="B58" s="198">
        <v>24.2</v>
      </c>
      <c r="C58" s="198">
        <v>24.2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10.09624</v>
      </c>
      <c r="J58" s="21">
        <f t="shared" si="6"/>
        <v>5.645859999999999</v>
      </c>
      <c r="K58" s="21">
        <f t="shared" si="7"/>
        <v>7.2817800000000004</v>
      </c>
      <c r="L58" s="21">
        <f t="shared" si="8"/>
        <v>1.1761200000000001</v>
      </c>
      <c r="M58" s="159">
        <f t="shared" si="9"/>
        <v>24.2</v>
      </c>
      <c r="N58" s="22"/>
      <c r="P58" s="37">
        <f t="shared" si="12"/>
        <v>10.09624</v>
      </c>
      <c r="Q58" s="37">
        <f t="shared" si="13"/>
        <v>5.645859999999999</v>
      </c>
      <c r="R58" s="37">
        <f t="shared" si="14"/>
        <v>7.2817800000000004</v>
      </c>
      <c r="S58" s="37">
        <f t="shared" si="15"/>
        <v>1.1761200000000001</v>
      </c>
      <c r="T58" s="37">
        <f t="shared" si="10"/>
        <v>24.2</v>
      </c>
    </row>
    <row r="59" spans="1:20">
      <c r="A59" s="8" t="s">
        <v>101</v>
      </c>
      <c r="B59" s="198">
        <v>24.2</v>
      </c>
      <c r="C59" s="198">
        <v>24.2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10.09624</v>
      </c>
      <c r="J59" s="21">
        <f t="shared" si="6"/>
        <v>5.645859999999999</v>
      </c>
      <c r="K59" s="21">
        <f t="shared" si="7"/>
        <v>7.2817800000000004</v>
      </c>
      <c r="L59" s="21">
        <f t="shared" si="8"/>
        <v>1.1761200000000001</v>
      </c>
      <c r="M59" s="159">
        <f t="shared" si="9"/>
        <v>24.2</v>
      </c>
      <c r="N59" s="22"/>
      <c r="P59" s="37">
        <f t="shared" si="12"/>
        <v>10.09624</v>
      </c>
      <c r="Q59" s="37">
        <f t="shared" si="13"/>
        <v>5.645859999999999</v>
      </c>
      <c r="R59" s="37">
        <f t="shared" si="14"/>
        <v>7.2817800000000004</v>
      </c>
      <c r="S59" s="37">
        <f t="shared" si="15"/>
        <v>1.1761200000000001</v>
      </c>
      <c r="T59" s="37">
        <f t="shared" si="10"/>
        <v>24.2</v>
      </c>
    </row>
    <row r="60" spans="1:20">
      <c r="A60" s="8" t="s">
        <v>102</v>
      </c>
      <c r="B60" s="198">
        <v>24.2</v>
      </c>
      <c r="C60" s="198">
        <v>24.2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10.09624</v>
      </c>
      <c r="J60" s="21">
        <f t="shared" si="6"/>
        <v>5.645859999999999</v>
      </c>
      <c r="K60" s="21">
        <f t="shared" si="7"/>
        <v>7.2817800000000004</v>
      </c>
      <c r="L60" s="21">
        <f t="shared" si="8"/>
        <v>1.1761200000000001</v>
      </c>
      <c r="M60" s="159">
        <f t="shared" si="9"/>
        <v>24.2</v>
      </c>
      <c r="N60" s="22"/>
      <c r="P60" s="37">
        <f t="shared" si="12"/>
        <v>10.09624</v>
      </c>
      <c r="Q60" s="37">
        <f t="shared" si="13"/>
        <v>5.645859999999999</v>
      </c>
      <c r="R60" s="37">
        <f t="shared" si="14"/>
        <v>7.2817800000000004</v>
      </c>
      <c r="S60" s="37">
        <f t="shared" si="15"/>
        <v>1.1761200000000001</v>
      </c>
      <c r="T60" s="37">
        <f t="shared" si="10"/>
        <v>24.2</v>
      </c>
    </row>
    <row r="61" spans="1:20">
      <c r="A61" s="8" t="s">
        <v>103</v>
      </c>
      <c r="B61" s="198">
        <v>24.2</v>
      </c>
      <c r="C61" s="198">
        <v>24.2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10.09624</v>
      </c>
      <c r="J61" s="21">
        <f t="shared" si="6"/>
        <v>5.645859999999999</v>
      </c>
      <c r="K61" s="21">
        <f t="shared" si="7"/>
        <v>7.2817800000000004</v>
      </c>
      <c r="L61" s="21">
        <f t="shared" si="8"/>
        <v>1.1761200000000001</v>
      </c>
      <c r="M61" s="159">
        <f t="shared" si="9"/>
        <v>24.2</v>
      </c>
      <c r="N61" s="22"/>
      <c r="P61" s="37">
        <f t="shared" si="12"/>
        <v>10.09624</v>
      </c>
      <c r="Q61" s="37">
        <f t="shared" si="13"/>
        <v>5.645859999999999</v>
      </c>
      <c r="R61" s="37">
        <f t="shared" si="14"/>
        <v>7.2817800000000004</v>
      </c>
      <c r="S61" s="37">
        <f t="shared" si="15"/>
        <v>1.1761200000000001</v>
      </c>
      <c r="T61" s="37">
        <f t="shared" si="10"/>
        <v>24.2</v>
      </c>
    </row>
    <row r="62" spans="1:20">
      <c r="A62" s="8" t="s">
        <v>104</v>
      </c>
      <c r="B62" s="198">
        <v>24.2</v>
      </c>
      <c r="C62" s="198">
        <v>24.2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10.09624</v>
      </c>
      <c r="J62" s="21">
        <f t="shared" si="6"/>
        <v>5.645859999999999</v>
      </c>
      <c r="K62" s="21">
        <f t="shared" si="7"/>
        <v>7.2817800000000004</v>
      </c>
      <c r="L62" s="21">
        <f t="shared" si="8"/>
        <v>1.1761200000000001</v>
      </c>
      <c r="M62" s="159">
        <f t="shared" si="9"/>
        <v>24.2</v>
      </c>
      <c r="N62" s="22"/>
      <c r="P62" s="37">
        <f t="shared" si="12"/>
        <v>10.09624</v>
      </c>
      <c r="Q62" s="37">
        <f t="shared" si="13"/>
        <v>5.645859999999999</v>
      </c>
      <c r="R62" s="37">
        <f t="shared" si="14"/>
        <v>7.2817800000000004</v>
      </c>
      <c r="S62" s="37">
        <f t="shared" si="15"/>
        <v>1.1761200000000001</v>
      </c>
      <c r="T62" s="37">
        <f t="shared" si="10"/>
        <v>24.2</v>
      </c>
    </row>
    <row r="63" spans="1:20">
      <c r="A63" s="8" t="s">
        <v>105</v>
      </c>
      <c r="B63" s="198">
        <v>24.2</v>
      </c>
      <c r="C63" s="198">
        <v>24.2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10.09624</v>
      </c>
      <c r="J63" s="21">
        <f t="shared" si="6"/>
        <v>5.645859999999999</v>
      </c>
      <c r="K63" s="21">
        <f t="shared" si="7"/>
        <v>7.2817800000000004</v>
      </c>
      <c r="L63" s="21">
        <f t="shared" si="8"/>
        <v>1.1761200000000001</v>
      </c>
      <c r="M63" s="159">
        <f t="shared" si="9"/>
        <v>24.2</v>
      </c>
      <c r="N63" s="22"/>
      <c r="P63" s="37">
        <f t="shared" si="12"/>
        <v>10.09624</v>
      </c>
      <c r="Q63" s="37">
        <f t="shared" si="13"/>
        <v>5.645859999999999</v>
      </c>
      <c r="R63" s="37">
        <f t="shared" si="14"/>
        <v>7.2817800000000004</v>
      </c>
      <c r="S63" s="37">
        <f t="shared" si="15"/>
        <v>1.1761200000000001</v>
      </c>
      <c r="T63" s="37">
        <f t="shared" si="10"/>
        <v>24.2</v>
      </c>
    </row>
    <row r="64" spans="1:20">
      <c r="A64" s="8" t="s">
        <v>106</v>
      </c>
      <c r="B64" s="198">
        <v>24.2</v>
      </c>
      <c r="C64" s="198">
        <v>24.2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10.09624</v>
      </c>
      <c r="J64" s="21">
        <f t="shared" si="6"/>
        <v>5.645859999999999</v>
      </c>
      <c r="K64" s="21">
        <f t="shared" si="7"/>
        <v>7.2817800000000004</v>
      </c>
      <c r="L64" s="21">
        <f t="shared" si="8"/>
        <v>1.1761200000000001</v>
      </c>
      <c r="M64" s="159">
        <f t="shared" si="9"/>
        <v>24.2</v>
      </c>
      <c r="N64" s="22"/>
      <c r="P64" s="37">
        <f t="shared" si="12"/>
        <v>10.09624</v>
      </c>
      <c r="Q64" s="37">
        <f t="shared" si="13"/>
        <v>5.645859999999999</v>
      </c>
      <c r="R64" s="37">
        <f t="shared" si="14"/>
        <v>7.2817800000000004</v>
      </c>
      <c r="S64" s="37">
        <f t="shared" si="15"/>
        <v>1.1761200000000001</v>
      </c>
      <c r="T64" s="37">
        <f t="shared" si="10"/>
        <v>24.2</v>
      </c>
    </row>
    <row r="65" spans="1:20">
      <c r="A65" s="8" t="s">
        <v>107</v>
      </c>
      <c r="B65" s="198">
        <v>24.2</v>
      </c>
      <c r="C65" s="198">
        <v>24.2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10.09624</v>
      </c>
      <c r="J65" s="21">
        <f t="shared" si="6"/>
        <v>5.645859999999999</v>
      </c>
      <c r="K65" s="21">
        <f t="shared" si="7"/>
        <v>7.2817800000000004</v>
      </c>
      <c r="L65" s="21">
        <f t="shared" si="8"/>
        <v>1.1761200000000001</v>
      </c>
      <c r="M65" s="159">
        <f t="shared" si="9"/>
        <v>24.2</v>
      </c>
      <c r="N65" s="22"/>
      <c r="P65" s="37">
        <f t="shared" si="12"/>
        <v>10.09624</v>
      </c>
      <c r="Q65" s="37">
        <f t="shared" si="13"/>
        <v>5.645859999999999</v>
      </c>
      <c r="R65" s="37">
        <f t="shared" si="14"/>
        <v>7.2817800000000004</v>
      </c>
      <c r="S65" s="37">
        <f t="shared" si="15"/>
        <v>1.1761200000000001</v>
      </c>
      <c r="T65" s="37">
        <f t="shared" si="10"/>
        <v>24.2</v>
      </c>
    </row>
    <row r="66" spans="1:20">
      <c r="A66" s="8" t="s">
        <v>108</v>
      </c>
      <c r="B66" s="198">
        <v>24.2</v>
      </c>
      <c r="C66" s="198">
        <v>24.2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10.09624</v>
      </c>
      <c r="J66" s="21">
        <f t="shared" si="6"/>
        <v>5.645859999999999</v>
      </c>
      <c r="K66" s="21">
        <f t="shared" si="7"/>
        <v>7.2817800000000004</v>
      </c>
      <c r="L66" s="21">
        <f t="shared" si="8"/>
        <v>1.1761200000000001</v>
      </c>
      <c r="M66" s="159">
        <f t="shared" si="9"/>
        <v>24.2</v>
      </c>
      <c r="N66" s="22"/>
      <c r="P66" s="37">
        <f t="shared" si="12"/>
        <v>10.09624</v>
      </c>
      <c r="Q66" s="37">
        <f t="shared" si="13"/>
        <v>5.645859999999999</v>
      </c>
      <c r="R66" s="37">
        <f t="shared" si="14"/>
        <v>7.2817800000000004</v>
      </c>
      <c r="S66" s="37">
        <f t="shared" si="15"/>
        <v>1.1761200000000001</v>
      </c>
      <c r="T66" s="37">
        <f t="shared" si="10"/>
        <v>24.2</v>
      </c>
    </row>
    <row r="67" spans="1:20">
      <c r="A67" s="8" t="s">
        <v>109</v>
      </c>
      <c r="B67" s="198">
        <v>24.2</v>
      </c>
      <c r="C67" s="198">
        <v>24.2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10.09624</v>
      </c>
      <c r="J67" s="21">
        <f t="shared" si="6"/>
        <v>5.645859999999999</v>
      </c>
      <c r="K67" s="21">
        <f t="shared" si="7"/>
        <v>7.2817800000000004</v>
      </c>
      <c r="L67" s="21">
        <f t="shared" si="8"/>
        <v>1.1761200000000001</v>
      </c>
      <c r="M67" s="159">
        <f t="shared" si="9"/>
        <v>24.2</v>
      </c>
      <c r="N67" s="22"/>
      <c r="P67" s="37">
        <f t="shared" ref="P67:P98" si="17">I67</f>
        <v>10.09624</v>
      </c>
      <c r="Q67" s="37">
        <f t="shared" ref="Q67:Q98" si="18">J67</f>
        <v>5.645859999999999</v>
      </c>
      <c r="R67" s="37">
        <f t="shared" ref="R67:R98" si="19">K67</f>
        <v>7.2817800000000004</v>
      </c>
      <c r="S67" s="37">
        <f t="shared" ref="S67:S98" si="20">L67</f>
        <v>1.1761200000000001</v>
      </c>
      <c r="T67" s="37">
        <f t="shared" si="10"/>
        <v>24.2</v>
      </c>
    </row>
    <row r="68" spans="1:20">
      <c r="A68" s="8" t="s">
        <v>110</v>
      </c>
      <c r="B68" s="198">
        <v>24.2</v>
      </c>
      <c r="C68" s="198">
        <v>24.2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10.09624</v>
      </c>
      <c r="J68" s="21">
        <f t="shared" ref="J68:J98" si="22">C68*E68/100</f>
        <v>5.645859999999999</v>
      </c>
      <c r="K68" s="21">
        <f t="shared" ref="K68:K98" si="23">C68*F68/100</f>
        <v>7.2817800000000004</v>
      </c>
      <c r="L68" s="21">
        <f t="shared" ref="L68:L98" si="24">C68*G68/100</f>
        <v>1.1761200000000001</v>
      </c>
      <c r="M68" s="159">
        <f t="shared" ref="M68:M98" si="25">SUM(I68:L68)</f>
        <v>24.2</v>
      </c>
      <c r="N68" s="22"/>
      <c r="P68" s="37">
        <f t="shared" si="17"/>
        <v>10.09624</v>
      </c>
      <c r="Q68" s="37">
        <f t="shared" si="18"/>
        <v>5.645859999999999</v>
      </c>
      <c r="R68" s="37">
        <f t="shared" si="19"/>
        <v>7.2817800000000004</v>
      </c>
      <c r="S68" s="37">
        <f t="shared" si="20"/>
        <v>1.1761200000000001</v>
      </c>
      <c r="T68" s="37">
        <f t="shared" ref="T68:T99" si="26">SUM(P68:S68)</f>
        <v>24.2</v>
      </c>
    </row>
    <row r="69" spans="1:20">
      <c r="A69" s="8" t="s">
        <v>111</v>
      </c>
      <c r="B69" s="198">
        <v>24.2</v>
      </c>
      <c r="C69" s="198">
        <v>24.2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10.09624</v>
      </c>
      <c r="J69" s="21">
        <f t="shared" si="22"/>
        <v>5.645859999999999</v>
      </c>
      <c r="K69" s="21">
        <f t="shared" si="23"/>
        <v>7.2817800000000004</v>
      </c>
      <c r="L69" s="21">
        <f t="shared" si="24"/>
        <v>1.1761200000000001</v>
      </c>
      <c r="M69" s="159">
        <f t="shared" si="25"/>
        <v>24.2</v>
      </c>
      <c r="N69" s="22"/>
      <c r="P69" s="37">
        <f t="shared" si="17"/>
        <v>10.09624</v>
      </c>
      <c r="Q69" s="37">
        <f t="shared" si="18"/>
        <v>5.645859999999999</v>
      </c>
      <c r="R69" s="37">
        <f t="shared" si="19"/>
        <v>7.2817800000000004</v>
      </c>
      <c r="S69" s="37">
        <f t="shared" si="20"/>
        <v>1.1761200000000001</v>
      </c>
      <c r="T69" s="37">
        <f t="shared" si="26"/>
        <v>24.2</v>
      </c>
    </row>
    <row r="70" spans="1:20">
      <c r="A70" s="8" t="s">
        <v>112</v>
      </c>
      <c r="B70" s="198">
        <v>24.2</v>
      </c>
      <c r="C70" s="198">
        <v>24.2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10.09624</v>
      </c>
      <c r="J70" s="21">
        <f t="shared" si="22"/>
        <v>5.645859999999999</v>
      </c>
      <c r="K70" s="21">
        <f t="shared" si="23"/>
        <v>7.2817800000000004</v>
      </c>
      <c r="L70" s="21">
        <f t="shared" si="24"/>
        <v>1.1761200000000001</v>
      </c>
      <c r="M70" s="159">
        <f t="shared" si="25"/>
        <v>24.2</v>
      </c>
      <c r="N70" s="22"/>
      <c r="P70" s="37">
        <f t="shared" si="17"/>
        <v>10.09624</v>
      </c>
      <c r="Q70" s="37">
        <f t="shared" si="18"/>
        <v>5.645859999999999</v>
      </c>
      <c r="R70" s="37">
        <f t="shared" si="19"/>
        <v>7.2817800000000004</v>
      </c>
      <c r="S70" s="37">
        <f t="shared" si="20"/>
        <v>1.1761200000000001</v>
      </c>
      <c r="T70" s="37">
        <f t="shared" si="26"/>
        <v>24.2</v>
      </c>
    </row>
    <row r="71" spans="1:20">
      <c r="A71" s="8" t="s">
        <v>113</v>
      </c>
      <c r="B71" s="198">
        <v>24.2</v>
      </c>
      <c r="C71" s="198">
        <v>24.2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10.09624</v>
      </c>
      <c r="J71" s="21">
        <f t="shared" si="22"/>
        <v>5.645859999999999</v>
      </c>
      <c r="K71" s="21">
        <f t="shared" si="23"/>
        <v>7.2817800000000004</v>
      </c>
      <c r="L71" s="21">
        <f t="shared" si="24"/>
        <v>1.1761200000000001</v>
      </c>
      <c r="M71" s="159">
        <f t="shared" si="25"/>
        <v>24.2</v>
      </c>
      <c r="N71" s="22"/>
      <c r="P71" s="37">
        <f t="shared" si="17"/>
        <v>10.09624</v>
      </c>
      <c r="Q71" s="37">
        <f t="shared" si="18"/>
        <v>5.645859999999999</v>
      </c>
      <c r="R71" s="37">
        <f t="shared" si="19"/>
        <v>7.2817800000000004</v>
      </c>
      <c r="S71" s="37">
        <f t="shared" si="20"/>
        <v>1.1761200000000001</v>
      </c>
      <c r="T71" s="37">
        <f t="shared" si="26"/>
        <v>24.2</v>
      </c>
    </row>
    <row r="72" spans="1:20">
      <c r="A72" s="8" t="s">
        <v>114</v>
      </c>
      <c r="B72" s="198">
        <v>24.2</v>
      </c>
      <c r="C72" s="198">
        <v>24.2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10.09624</v>
      </c>
      <c r="J72" s="21">
        <f t="shared" si="22"/>
        <v>5.645859999999999</v>
      </c>
      <c r="K72" s="21">
        <f t="shared" si="23"/>
        <v>7.2817800000000004</v>
      </c>
      <c r="L72" s="21">
        <f t="shared" si="24"/>
        <v>1.1761200000000001</v>
      </c>
      <c r="M72" s="159">
        <f t="shared" si="25"/>
        <v>24.2</v>
      </c>
      <c r="N72" s="22"/>
      <c r="P72" s="37">
        <f t="shared" si="17"/>
        <v>10.09624</v>
      </c>
      <c r="Q72" s="37">
        <f t="shared" si="18"/>
        <v>5.645859999999999</v>
      </c>
      <c r="R72" s="37">
        <f t="shared" si="19"/>
        <v>7.2817800000000004</v>
      </c>
      <c r="S72" s="37">
        <f t="shared" si="20"/>
        <v>1.1761200000000001</v>
      </c>
      <c r="T72" s="37">
        <f t="shared" si="26"/>
        <v>24.2</v>
      </c>
    </row>
    <row r="73" spans="1:20">
      <c r="A73" s="8" t="s">
        <v>115</v>
      </c>
      <c r="B73" s="198">
        <v>24.2</v>
      </c>
      <c r="C73" s="198">
        <v>24.2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10.09624</v>
      </c>
      <c r="J73" s="21">
        <f t="shared" si="22"/>
        <v>5.645859999999999</v>
      </c>
      <c r="K73" s="21">
        <f t="shared" si="23"/>
        <v>7.2817800000000004</v>
      </c>
      <c r="L73" s="21">
        <f t="shared" si="24"/>
        <v>1.1761200000000001</v>
      </c>
      <c r="M73" s="159">
        <f t="shared" si="25"/>
        <v>24.2</v>
      </c>
      <c r="N73" s="22"/>
      <c r="P73" s="37">
        <f t="shared" si="17"/>
        <v>10.09624</v>
      </c>
      <c r="Q73" s="37">
        <f t="shared" si="18"/>
        <v>5.645859999999999</v>
      </c>
      <c r="R73" s="37">
        <f t="shared" si="19"/>
        <v>7.2817800000000004</v>
      </c>
      <c r="S73" s="37">
        <f t="shared" si="20"/>
        <v>1.1761200000000001</v>
      </c>
      <c r="T73" s="37">
        <f t="shared" si="26"/>
        <v>24.2</v>
      </c>
    </row>
    <row r="74" spans="1:20">
      <c r="A74" s="8" t="s">
        <v>116</v>
      </c>
      <c r="B74" s="198">
        <v>24.2</v>
      </c>
      <c r="C74" s="198">
        <v>24.2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10.09624</v>
      </c>
      <c r="J74" s="21">
        <f t="shared" si="22"/>
        <v>5.645859999999999</v>
      </c>
      <c r="K74" s="21">
        <f t="shared" si="23"/>
        <v>7.2817800000000004</v>
      </c>
      <c r="L74" s="21">
        <f t="shared" si="24"/>
        <v>1.1761200000000001</v>
      </c>
      <c r="M74" s="159">
        <f t="shared" si="25"/>
        <v>24.2</v>
      </c>
      <c r="N74" s="22"/>
      <c r="P74" s="37">
        <f t="shared" si="17"/>
        <v>10.09624</v>
      </c>
      <c r="Q74" s="37">
        <f t="shared" si="18"/>
        <v>5.645859999999999</v>
      </c>
      <c r="R74" s="37">
        <f t="shared" si="19"/>
        <v>7.2817800000000004</v>
      </c>
      <c r="S74" s="37">
        <f t="shared" si="20"/>
        <v>1.1761200000000001</v>
      </c>
      <c r="T74" s="37">
        <f t="shared" si="26"/>
        <v>24.2</v>
      </c>
    </row>
    <row r="75" spans="1:20">
      <c r="A75" s="8" t="s">
        <v>117</v>
      </c>
      <c r="B75" s="198">
        <v>24.2</v>
      </c>
      <c r="C75" s="198">
        <v>24.2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10.09624</v>
      </c>
      <c r="J75" s="21">
        <f t="shared" si="22"/>
        <v>5.645859999999999</v>
      </c>
      <c r="K75" s="21">
        <f t="shared" si="23"/>
        <v>7.2817800000000004</v>
      </c>
      <c r="L75" s="21">
        <f t="shared" si="24"/>
        <v>1.1761200000000001</v>
      </c>
      <c r="M75" s="159">
        <f t="shared" si="25"/>
        <v>24.2</v>
      </c>
      <c r="N75" s="22"/>
      <c r="P75" s="37">
        <f t="shared" si="17"/>
        <v>10.09624</v>
      </c>
      <c r="Q75" s="37">
        <f t="shared" si="18"/>
        <v>5.645859999999999</v>
      </c>
      <c r="R75" s="37">
        <f t="shared" si="19"/>
        <v>7.2817800000000004</v>
      </c>
      <c r="S75" s="37">
        <f t="shared" si="20"/>
        <v>1.1761200000000001</v>
      </c>
      <c r="T75" s="37">
        <f t="shared" si="26"/>
        <v>24.2</v>
      </c>
    </row>
    <row r="76" spans="1:20">
      <c r="A76" s="8" t="s">
        <v>118</v>
      </c>
      <c r="B76" s="198">
        <v>24.2</v>
      </c>
      <c r="C76" s="198">
        <v>24.2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10.09624</v>
      </c>
      <c r="J76" s="21">
        <f t="shared" si="22"/>
        <v>5.645859999999999</v>
      </c>
      <c r="K76" s="21">
        <f t="shared" si="23"/>
        <v>7.2817800000000004</v>
      </c>
      <c r="L76" s="21">
        <f t="shared" si="24"/>
        <v>1.1761200000000001</v>
      </c>
      <c r="M76" s="159">
        <f t="shared" si="25"/>
        <v>24.2</v>
      </c>
      <c r="N76" s="22"/>
      <c r="P76" s="37">
        <f t="shared" si="17"/>
        <v>10.09624</v>
      </c>
      <c r="Q76" s="37">
        <f t="shared" si="18"/>
        <v>5.645859999999999</v>
      </c>
      <c r="R76" s="37">
        <f t="shared" si="19"/>
        <v>7.2817800000000004</v>
      </c>
      <c r="S76" s="37">
        <f t="shared" si="20"/>
        <v>1.1761200000000001</v>
      </c>
      <c r="T76" s="37">
        <f t="shared" si="26"/>
        <v>24.2</v>
      </c>
    </row>
    <row r="77" spans="1:20">
      <c r="A77" s="8" t="s">
        <v>119</v>
      </c>
      <c r="B77" s="198">
        <v>24.2</v>
      </c>
      <c r="C77" s="198">
        <v>24.2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10.09624</v>
      </c>
      <c r="J77" s="21">
        <f t="shared" si="22"/>
        <v>5.645859999999999</v>
      </c>
      <c r="K77" s="21">
        <f t="shared" si="23"/>
        <v>7.2817800000000004</v>
      </c>
      <c r="L77" s="21">
        <f t="shared" si="24"/>
        <v>1.1761200000000001</v>
      </c>
      <c r="M77" s="159">
        <f t="shared" si="25"/>
        <v>24.2</v>
      </c>
      <c r="N77" s="22"/>
      <c r="P77" s="37">
        <f t="shared" si="17"/>
        <v>10.09624</v>
      </c>
      <c r="Q77" s="37">
        <f t="shared" si="18"/>
        <v>5.645859999999999</v>
      </c>
      <c r="R77" s="37">
        <f t="shared" si="19"/>
        <v>7.2817800000000004</v>
      </c>
      <c r="S77" s="37">
        <f t="shared" si="20"/>
        <v>1.1761200000000001</v>
      </c>
      <c r="T77" s="37">
        <f t="shared" si="26"/>
        <v>24.2</v>
      </c>
    </row>
    <row r="78" spans="1:20">
      <c r="A78" s="8" t="s">
        <v>120</v>
      </c>
      <c r="B78" s="198">
        <v>24.2</v>
      </c>
      <c r="C78" s="198">
        <v>24.2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10.09624</v>
      </c>
      <c r="J78" s="21">
        <f t="shared" si="22"/>
        <v>5.645859999999999</v>
      </c>
      <c r="K78" s="21">
        <f t="shared" si="23"/>
        <v>7.2817800000000004</v>
      </c>
      <c r="L78" s="21">
        <f t="shared" si="24"/>
        <v>1.1761200000000001</v>
      </c>
      <c r="M78" s="159">
        <f t="shared" si="25"/>
        <v>24.2</v>
      </c>
      <c r="N78" s="22"/>
      <c r="P78" s="37">
        <f t="shared" si="17"/>
        <v>10.09624</v>
      </c>
      <c r="Q78" s="37">
        <f t="shared" si="18"/>
        <v>5.645859999999999</v>
      </c>
      <c r="R78" s="37">
        <f t="shared" si="19"/>
        <v>7.2817800000000004</v>
      </c>
      <c r="S78" s="37">
        <f t="shared" si="20"/>
        <v>1.1761200000000001</v>
      </c>
      <c r="T78" s="37">
        <f t="shared" si="26"/>
        <v>24.2</v>
      </c>
    </row>
    <row r="79" spans="1:20">
      <c r="A79" s="8" t="s">
        <v>121</v>
      </c>
      <c r="B79" s="198">
        <v>24.2</v>
      </c>
      <c r="C79" s="198">
        <v>24.2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10.09624</v>
      </c>
      <c r="J79" s="21">
        <f t="shared" si="22"/>
        <v>5.645859999999999</v>
      </c>
      <c r="K79" s="21">
        <f t="shared" si="23"/>
        <v>7.2817800000000004</v>
      </c>
      <c r="L79" s="21">
        <f t="shared" si="24"/>
        <v>1.1761200000000001</v>
      </c>
      <c r="M79" s="159">
        <f t="shared" si="25"/>
        <v>24.2</v>
      </c>
      <c r="N79" s="22"/>
      <c r="P79" s="37">
        <f t="shared" si="17"/>
        <v>10.09624</v>
      </c>
      <c r="Q79" s="37">
        <f t="shared" si="18"/>
        <v>5.645859999999999</v>
      </c>
      <c r="R79" s="37">
        <f t="shared" si="19"/>
        <v>7.2817800000000004</v>
      </c>
      <c r="S79" s="37">
        <f t="shared" si="20"/>
        <v>1.1761200000000001</v>
      </c>
      <c r="T79" s="37">
        <f t="shared" si="26"/>
        <v>24.2</v>
      </c>
    </row>
    <row r="80" spans="1:20">
      <c r="A80" s="8" t="s">
        <v>122</v>
      </c>
      <c r="B80" s="198">
        <v>24.2</v>
      </c>
      <c r="C80" s="198">
        <v>24.2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10.09624</v>
      </c>
      <c r="J80" s="21">
        <f t="shared" si="22"/>
        <v>5.645859999999999</v>
      </c>
      <c r="K80" s="21">
        <f t="shared" si="23"/>
        <v>7.2817800000000004</v>
      </c>
      <c r="L80" s="21">
        <f t="shared" si="24"/>
        <v>1.1761200000000001</v>
      </c>
      <c r="M80" s="159">
        <f t="shared" si="25"/>
        <v>24.2</v>
      </c>
      <c r="N80" s="22"/>
      <c r="P80" s="37">
        <f t="shared" si="17"/>
        <v>10.09624</v>
      </c>
      <c r="Q80" s="37">
        <f t="shared" si="18"/>
        <v>5.645859999999999</v>
      </c>
      <c r="R80" s="37">
        <f t="shared" si="19"/>
        <v>7.2817800000000004</v>
      </c>
      <c r="S80" s="37">
        <f t="shared" si="20"/>
        <v>1.1761200000000001</v>
      </c>
      <c r="T80" s="37">
        <f t="shared" si="26"/>
        <v>24.2</v>
      </c>
    </row>
    <row r="81" spans="1:20">
      <c r="A81" s="8" t="s">
        <v>123</v>
      </c>
      <c r="B81" s="198">
        <v>24.2</v>
      </c>
      <c r="C81" s="198">
        <v>24.2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10.09624</v>
      </c>
      <c r="J81" s="21">
        <f t="shared" si="22"/>
        <v>5.645859999999999</v>
      </c>
      <c r="K81" s="21">
        <f t="shared" si="23"/>
        <v>7.2817800000000004</v>
      </c>
      <c r="L81" s="21">
        <f t="shared" si="24"/>
        <v>1.1761200000000001</v>
      </c>
      <c r="M81" s="159">
        <f t="shared" si="25"/>
        <v>24.2</v>
      </c>
      <c r="N81" s="22"/>
      <c r="P81" s="37">
        <f t="shared" si="17"/>
        <v>10.09624</v>
      </c>
      <c r="Q81" s="37">
        <f t="shared" si="18"/>
        <v>5.645859999999999</v>
      </c>
      <c r="R81" s="37">
        <f t="shared" si="19"/>
        <v>7.2817800000000004</v>
      </c>
      <c r="S81" s="37">
        <f t="shared" si="20"/>
        <v>1.1761200000000001</v>
      </c>
      <c r="T81" s="37">
        <f t="shared" si="26"/>
        <v>24.2</v>
      </c>
    </row>
    <row r="82" spans="1:20">
      <c r="A82" s="8" t="s">
        <v>124</v>
      </c>
      <c r="B82" s="198">
        <v>24.2</v>
      </c>
      <c r="C82" s="198">
        <v>24.2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10.09624</v>
      </c>
      <c r="J82" s="21">
        <f t="shared" si="22"/>
        <v>5.645859999999999</v>
      </c>
      <c r="K82" s="21">
        <f t="shared" si="23"/>
        <v>7.2817800000000004</v>
      </c>
      <c r="L82" s="21">
        <f t="shared" si="24"/>
        <v>1.1761200000000001</v>
      </c>
      <c r="M82" s="159">
        <f t="shared" si="25"/>
        <v>24.2</v>
      </c>
      <c r="N82" s="22"/>
      <c r="P82" s="37">
        <f t="shared" si="17"/>
        <v>10.09624</v>
      </c>
      <c r="Q82" s="37">
        <f t="shared" si="18"/>
        <v>5.645859999999999</v>
      </c>
      <c r="R82" s="37">
        <f t="shared" si="19"/>
        <v>7.2817800000000004</v>
      </c>
      <c r="S82" s="37">
        <f t="shared" si="20"/>
        <v>1.1761200000000001</v>
      </c>
      <c r="T82" s="37">
        <f t="shared" si="26"/>
        <v>24.2</v>
      </c>
    </row>
    <row r="83" spans="1:20">
      <c r="A83" s="8" t="s">
        <v>125</v>
      </c>
      <c r="B83" s="198">
        <v>24.2</v>
      </c>
      <c r="C83" s="198">
        <v>24.2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10.09624</v>
      </c>
      <c r="J83" s="21">
        <f t="shared" si="22"/>
        <v>5.645859999999999</v>
      </c>
      <c r="K83" s="21">
        <f t="shared" si="23"/>
        <v>7.2817800000000004</v>
      </c>
      <c r="L83" s="21">
        <f t="shared" si="24"/>
        <v>1.1761200000000001</v>
      </c>
      <c r="M83" s="159">
        <f t="shared" si="25"/>
        <v>24.2</v>
      </c>
      <c r="N83" s="22"/>
      <c r="P83" s="37">
        <f t="shared" si="17"/>
        <v>10.09624</v>
      </c>
      <c r="Q83" s="37">
        <f t="shared" si="18"/>
        <v>5.645859999999999</v>
      </c>
      <c r="R83" s="37">
        <f t="shared" si="19"/>
        <v>7.2817800000000004</v>
      </c>
      <c r="S83" s="37">
        <f t="shared" si="20"/>
        <v>1.1761200000000001</v>
      </c>
      <c r="T83" s="37">
        <f t="shared" si="26"/>
        <v>24.2</v>
      </c>
    </row>
    <row r="84" spans="1:20">
      <c r="A84" s="8" t="s">
        <v>126</v>
      </c>
      <c r="B84" s="198">
        <v>24.2</v>
      </c>
      <c r="C84" s="198">
        <v>24.2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10.09624</v>
      </c>
      <c r="J84" s="21">
        <f t="shared" si="22"/>
        <v>5.645859999999999</v>
      </c>
      <c r="K84" s="21">
        <f t="shared" si="23"/>
        <v>7.2817800000000004</v>
      </c>
      <c r="L84" s="21">
        <f t="shared" si="24"/>
        <v>1.1761200000000001</v>
      </c>
      <c r="M84" s="159">
        <f t="shared" si="25"/>
        <v>24.2</v>
      </c>
      <c r="N84" s="22"/>
      <c r="P84" s="37">
        <f t="shared" si="17"/>
        <v>10.09624</v>
      </c>
      <c r="Q84" s="37">
        <f t="shared" si="18"/>
        <v>5.645859999999999</v>
      </c>
      <c r="R84" s="37">
        <f t="shared" si="19"/>
        <v>7.2817800000000004</v>
      </c>
      <c r="S84" s="37">
        <f t="shared" si="20"/>
        <v>1.1761200000000001</v>
      </c>
      <c r="T84" s="37">
        <f t="shared" si="26"/>
        <v>24.2</v>
      </c>
    </row>
    <row r="85" spans="1:20">
      <c r="A85" s="8" t="s">
        <v>127</v>
      </c>
      <c r="B85" s="198">
        <v>24.2</v>
      </c>
      <c r="C85" s="198">
        <v>24.2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10.09624</v>
      </c>
      <c r="J85" s="21">
        <f t="shared" si="22"/>
        <v>5.645859999999999</v>
      </c>
      <c r="K85" s="21">
        <f t="shared" si="23"/>
        <v>7.2817800000000004</v>
      </c>
      <c r="L85" s="21">
        <f t="shared" si="24"/>
        <v>1.1761200000000001</v>
      </c>
      <c r="M85" s="159">
        <f t="shared" si="25"/>
        <v>24.2</v>
      </c>
      <c r="N85" s="22"/>
      <c r="P85" s="37">
        <f t="shared" si="17"/>
        <v>10.09624</v>
      </c>
      <c r="Q85" s="37">
        <f t="shared" si="18"/>
        <v>5.645859999999999</v>
      </c>
      <c r="R85" s="37">
        <f t="shared" si="19"/>
        <v>7.2817800000000004</v>
      </c>
      <c r="S85" s="37">
        <f t="shared" si="20"/>
        <v>1.1761200000000001</v>
      </c>
      <c r="T85" s="37">
        <f t="shared" si="26"/>
        <v>24.2</v>
      </c>
    </row>
    <row r="86" spans="1:20">
      <c r="A86" s="8" t="s">
        <v>128</v>
      </c>
      <c r="B86" s="198">
        <v>24.2</v>
      </c>
      <c r="C86" s="198">
        <v>24.2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10.09624</v>
      </c>
      <c r="J86" s="21">
        <f t="shared" si="22"/>
        <v>5.645859999999999</v>
      </c>
      <c r="K86" s="21">
        <f t="shared" si="23"/>
        <v>7.2817800000000004</v>
      </c>
      <c r="L86" s="21">
        <f t="shared" si="24"/>
        <v>1.1761200000000001</v>
      </c>
      <c r="M86" s="159">
        <f t="shared" si="25"/>
        <v>24.2</v>
      </c>
      <c r="N86" s="22"/>
      <c r="P86" s="37">
        <f t="shared" si="17"/>
        <v>10.09624</v>
      </c>
      <c r="Q86" s="37">
        <f t="shared" si="18"/>
        <v>5.645859999999999</v>
      </c>
      <c r="R86" s="37">
        <f t="shared" si="19"/>
        <v>7.2817800000000004</v>
      </c>
      <c r="S86" s="37">
        <f t="shared" si="20"/>
        <v>1.1761200000000001</v>
      </c>
      <c r="T86" s="37">
        <f t="shared" si="26"/>
        <v>24.2</v>
      </c>
    </row>
    <row r="87" spans="1:20">
      <c r="A87" s="8" t="s">
        <v>129</v>
      </c>
      <c r="B87" s="198">
        <v>24.2</v>
      </c>
      <c r="C87" s="198">
        <v>24.2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10.09624</v>
      </c>
      <c r="J87" s="21">
        <f t="shared" si="22"/>
        <v>5.645859999999999</v>
      </c>
      <c r="K87" s="21">
        <f t="shared" si="23"/>
        <v>7.2817800000000004</v>
      </c>
      <c r="L87" s="21">
        <f t="shared" si="24"/>
        <v>1.1761200000000001</v>
      </c>
      <c r="M87" s="159">
        <f t="shared" si="25"/>
        <v>24.2</v>
      </c>
      <c r="N87" s="22"/>
      <c r="P87" s="37">
        <f t="shared" si="17"/>
        <v>10.09624</v>
      </c>
      <c r="Q87" s="37">
        <f t="shared" si="18"/>
        <v>5.645859999999999</v>
      </c>
      <c r="R87" s="37">
        <f t="shared" si="19"/>
        <v>7.2817800000000004</v>
      </c>
      <c r="S87" s="37">
        <f t="shared" si="20"/>
        <v>1.1761200000000001</v>
      </c>
      <c r="T87" s="37">
        <f t="shared" si="26"/>
        <v>24.2</v>
      </c>
    </row>
    <row r="88" spans="1:20">
      <c r="A88" s="8" t="s">
        <v>130</v>
      </c>
      <c r="B88" s="198">
        <v>24.2</v>
      </c>
      <c r="C88" s="198">
        <v>24.2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10.09624</v>
      </c>
      <c r="J88" s="21">
        <f t="shared" si="22"/>
        <v>5.645859999999999</v>
      </c>
      <c r="K88" s="21">
        <f t="shared" si="23"/>
        <v>7.2817800000000004</v>
      </c>
      <c r="L88" s="21">
        <f t="shared" si="24"/>
        <v>1.1761200000000001</v>
      </c>
      <c r="M88" s="159">
        <f t="shared" si="25"/>
        <v>24.2</v>
      </c>
      <c r="N88" s="22"/>
      <c r="P88" s="37">
        <f t="shared" si="17"/>
        <v>10.09624</v>
      </c>
      <c r="Q88" s="37">
        <f t="shared" si="18"/>
        <v>5.645859999999999</v>
      </c>
      <c r="R88" s="37">
        <f t="shared" si="19"/>
        <v>7.2817800000000004</v>
      </c>
      <c r="S88" s="37">
        <f t="shared" si="20"/>
        <v>1.1761200000000001</v>
      </c>
      <c r="T88" s="37">
        <f t="shared" si="26"/>
        <v>24.2</v>
      </c>
    </row>
    <row r="89" spans="1:20">
      <c r="A89" s="8" t="s">
        <v>131</v>
      </c>
      <c r="B89" s="198">
        <v>24.2</v>
      </c>
      <c r="C89" s="198">
        <v>24.2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10.09624</v>
      </c>
      <c r="J89" s="21">
        <f t="shared" si="22"/>
        <v>5.645859999999999</v>
      </c>
      <c r="K89" s="21">
        <f t="shared" si="23"/>
        <v>7.2817800000000004</v>
      </c>
      <c r="L89" s="21">
        <f t="shared" si="24"/>
        <v>1.1761200000000001</v>
      </c>
      <c r="M89" s="159">
        <f t="shared" si="25"/>
        <v>24.2</v>
      </c>
      <c r="N89" s="22"/>
      <c r="P89" s="37">
        <f t="shared" si="17"/>
        <v>10.09624</v>
      </c>
      <c r="Q89" s="37">
        <f t="shared" si="18"/>
        <v>5.645859999999999</v>
      </c>
      <c r="R89" s="37">
        <f t="shared" si="19"/>
        <v>7.2817800000000004</v>
      </c>
      <c r="S89" s="37">
        <f t="shared" si="20"/>
        <v>1.1761200000000001</v>
      </c>
      <c r="T89" s="37">
        <f t="shared" si="26"/>
        <v>24.2</v>
      </c>
    </row>
    <row r="90" spans="1:20">
      <c r="A90" s="8" t="s">
        <v>132</v>
      </c>
      <c r="B90" s="198">
        <v>24.2</v>
      </c>
      <c r="C90" s="198">
        <v>24.2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10.09624</v>
      </c>
      <c r="J90" s="21">
        <f t="shared" si="22"/>
        <v>5.645859999999999</v>
      </c>
      <c r="K90" s="21">
        <f t="shared" si="23"/>
        <v>7.2817800000000004</v>
      </c>
      <c r="L90" s="21">
        <f t="shared" si="24"/>
        <v>1.1761200000000001</v>
      </c>
      <c r="M90" s="159">
        <f t="shared" si="25"/>
        <v>24.2</v>
      </c>
      <c r="N90" s="22"/>
      <c r="P90" s="37">
        <f t="shared" si="17"/>
        <v>10.09624</v>
      </c>
      <c r="Q90" s="37">
        <f t="shared" si="18"/>
        <v>5.645859999999999</v>
      </c>
      <c r="R90" s="37">
        <f t="shared" si="19"/>
        <v>7.2817800000000004</v>
      </c>
      <c r="S90" s="37">
        <f t="shared" si="20"/>
        <v>1.1761200000000001</v>
      </c>
      <c r="T90" s="37">
        <f t="shared" si="26"/>
        <v>24.2</v>
      </c>
    </row>
    <row r="91" spans="1:20">
      <c r="A91" s="8" t="s">
        <v>133</v>
      </c>
      <c r="B91" s="198">
        <v>24.2</v>
      </c>
      <c r="C91" s="198">
        <v>24.2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10.09624</v>
      </c>
      <c r="J91" s="21">
        <f t="shared" si="22"/>
        <v>5.645859999999999</v>
      </c>
      <c r="K91" s="21">
        <f t="shared" si="23"/>
        <v>7.2817800000000004</v>
      </c>
      <c r="L91" s="21">
        <f t="shared" si="24"/>
        <v>1.1761200000000001</v>
      </c>
      <c r="M91" s="159">
        <f t="shared" si="25"/>
        <v>24.2</v>
      </c>
      <c r="N91" s="22"/>
      <c r="P91" s="37">
        <f t="shared" si="17"/>
        <v>10.09624</v>
      </c>
      <c r="Q91" s="37">
        <f t="shared" si="18"/>
        <v>5.645859999999999</v>
      </c>
      <c r="R91" s="37">
        <f t="shared" si="19"/>
        <v>7.2817800000000004</v>
      </c>
      <c r="S91" s="37">
        <f t="shared" si="20"/>
        <v>1.1761200000000001</v>
      </c>
      <c r="T91" s="37">
        <f t="shared" si="26"/>
        <v>24.2</v>
      </c>
    </row>
    <row r="92" spans="1:20">
      <c r="A92" s="8" t="s">
        <v>134</v>
      </c>
      <c r="B92" s="198">
        <v>24.2</v>
      </c>
      <c r="C92" s="198">
        <v>24.2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10.09624</v>
      </c>
      <c r="J92" s="21">
        <f t="shared" si="22"/>
        <v>5.645859999999999</v>
      </c>
      <c r="K92" s="21">
        <f t="shared" si="23"/>
        <v>7.2817800000000004</v>
      </c>
      <c r="L92" s="21">
        <f t="shared" si="24"/>
        <v>1.1761200000000001</v>
      </c>
      <c r="M92" s="159">
        <f t="shared" si="25"/>
        <v>24.2</v>
      </c>
      <c r="N92" s="22"/>
      <c r="P92" s="37">
        <f t="shared" si="17"/>
        <v>10.09624</v>
      </c>
      <c r="Q92" s="37">
        <f t="shared" si="18"/>
        <v>5.645859999999999</v>
      </c>
      <c r="R92" s="37">
        <f t="shared" si="19"/>
        <v>7.2817800000000004</v>
      </c>
      <c r="S92" s="37">
        <f t="shared" si="20"/>
        <v>1.1761200000000001</v>
      </c>
      <c r="T92" s="37">
        <f t="shared" si="26"/>
        <v>24.2</v>
      </c>
    </row>
    <row r="93" spans="1:20">
      <c r="A93" s="8" t="s">
        <v>135</v>
      </c>
      <c r="B93" s="198">
        <v>24.2</v>
      </c>
      <c r="C93" s="198">
        <v>24.2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10.09624</v>
      </c>
      <c r="J93" s="21">
        <f t="shared" si="22"/>
        <v>5.645859999999999</v>
      </c>
      <c r="K93" s="21">
        <f t="shared" si="23"/>
        <v>7.2817800000000004</v>
      </c>
      <c r="L93" s="21">
        <f t="shared" si="24"/>
        <v>1.1761200000000001</v>
      </c>
      <c r="M93" s="159">
        <f t="shared" si="25"/>
        <v>24.2</v>
      </c>
      <c r="N93" s="22"/>
      <c r="P93" s="37">
        <f t="shared" si="17"/>
        <v>10.09624</v>
      </c>
      <c r="Q93" s="37">
        <f t="shared" si="18"/>
        <v>5.645859999999999</v>
      </c>
      <c r="R93" s="37">
        <f t="shared" si="19"/>
        <v>7.2817800000000004</v>
      </c>
      <c r="S93" s="37">
        <f t="shared" si="20"/>
        <v>1.1761200000000001</v>
      </c>
      <c r="T93" s="37">
        <f t="shared" si="26"/>
        <v>24.2</v>
      </c>
    </row>
    <row r="94" spans="1:20">
      <c r="A94" s="8" t="s">
        <v>136</v>
      </c>
      <c r="B94" s="198">
        <v>24.2</v>
      </c>
      <c r="C94" s="198">
        <v>24.2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10.09624</v>
      </c>
      <c r="J94" s="21">
        <f t="shared" si="22"/>
        <v>5.645859999999999</v>
      </c>
      <c r="K94" s="21">
        <f t="shared" si="23"/>
        <v>7.2817800000000004</v>
      </c>
      <c r="L94" s="21">
        <f t="shared" si="24"/>
        <v>1.1761200000000001</v>
      </c>
      <c r="M94" s="159">
        <f t="shared" si="25"/>
        <v>24.2</v>
      </c>
      <c r="N94" s="22"/>
      <c r="P94" s="37">
        <f t="shared" si="17"/>
        <v>10.09624</v>
      </c>
      <c r="Q94" s="37">
        <f t="shared" si="18"/>
        <v>5.645859999999999</v>
      </c>
      <c r="R94" s="37">
        <f t="shared" si="19"/>
        <v>7.2817800000000004</v>
      </c>
      <c r="S94" s="37">
        <f t="shared" si="20"/>
        <v>1.1761200000000001</v>
      </c>
      <c r="T94" s="37">
        <f t="shared" si="26"/>
        <v>24.2</v>
      </c>
    </row>
    <row r="95" spans="1:20">
      <c r="A95" s="8" t="s">
        <v>137</v>
      </c>
      <c r="B95" s="198">
        <v>24.2</v>
      </c>
      <c r="C95" s="198">
        <v>24.2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10.09624</v>
      </c>
      <c r="J95" s="21">
        <f t="shared" si="22"/>
        <v>5.645859999999999</v>
      </c>
      <c r="K95" s="21">
        <f t="shared" si="23"/>
        <v>7.2817800000000004</v>
      </c>
      <c r="L95" s="21">
        <f t="shared" si="24"/>
        <v>1.1761200000000001</v>
      </c>
      <c r="M95" s="159">
        <f t="shared" si="25"/>
        <v>24.2</v>
      </c>
      <c r="N95" s="22"/>
      <c r="P95" s="37">
        <f t="shared" si="17"/>
        <v>10.09624</v>
      </c>
      <c r="Q95" s="37">
        <f t="shared" si="18"/>
        <v>5.645859999999999</v>
      </c>
      <c r="R95" s="37">
        <f t="shared" si="19"/>
        <v>7.2817800000000004</v>
      </c>
      <c r="S95" s="37">
        <f t="shared" si="20"/>
        <v>1.1761200000000001</v>
      </c>
      <c r="T95" s="37">
        <f t="shared" si="26"/>
        <v>24.2</v>
      </c>
    </row>
    <row r="96" spans="1:20">
      <c r="A96" s="8" t="s">
        <v>138</v>
      </c>
      <c r="B96" s="198">
        <v>24.2</v>
      </c>
      <c r="C96" s="198">
        <v>24.2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10.09624</v>
      </c>
      <c r="J96" s="21">
        <f t="shared" si="22"/>
        <v>5.645859999999999</v>
      </c>
      <c r="K96" s="21">
        <f t="shared" si="23"/>
        <v>7.2817800000000004</v>
      </c>
      <c r="L96" s="21">
        <f t="shared" si="24"/>
        <v>1.1761200000000001</v>
      </c>
      <c r="M96" s="159">
        <f t="shared" si="25"/>
        <v>24.2</v>
      </c>
      <c r="N96" s="22"/>
      <c r="P96" s="37">
        <f t="shared" si="17"/>
        <v>10.09624</v>
      </c>
      <c r="Q96" s="37">
        <f t="shared" si="18"/>
        <v>5.645859999999999</v>
      </c>
      <c r="R96" s="37">
        <f t="shared" si="19"/>
        <v>7.2817800000000004</v>
      </c>
      <c r="S96" s="37">
        <f t="shared" si="20"/>
        <v>1.1761200000000001</v>
      </c>
      <c r="T96" s="37">
        <f t="shared" si="26"/>
        <v>24.2</v>
      </c>
    </row>
    <row r="97" spans="1:23">
      <c r="A97" s="8" t="s">
        <v>139</v>
      </c>
      <c r="B97" s="198">
        <v>24.2</v>
      </c>
      <c r="C97" s="198">
        <v>24.2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10.09624</v>
      </c>
      <c r="J97" s="21">
        <f t="shared" si="22"/>
        <v>5.645859999999999</v>
      </c>
      <c r="K97" s="21">
        <f t="shared" si="23"/>
        <v>7.2817800000000004</v>
      </c>
      <c r="L97" s="21">
        <f t="shared" si="24"/>
        <v>1.1761200000000001</v>
      </c>
      <c r="M97" s="159">
        <f t="shared" si="25"/>
        <v>24.2</v>
      </c>
      <c r="N97" s="22"/>
      <c r="P97" s="37">
        <f t="shared" si="17"/>
        <v>10.09624</v>
      </c>
      <c r="Q97" s="37">
        <f t="shared" si="18"/>
        <v>5.645859999999999</v>
      </c>
      <c r="R97" s="37">
        <f t="shared" si="19"/>
        <v>7.2817800000000004</v>
      </c>
      <c r="S97" s="37">
        <f t="shared" si="20"/>
        <v>1.1761200000000001</v>
      </c>
      <c r="T97" s="37">
        <f t="shared" si="26"/>
        <v>24.2</v>
      </c>
    </row>
    <row r="98" spans="1:23" ht="15.75" thickBot="1">
      <c r="A98" s="8" t="s">
        <v>140</v>
      </c>
      <c r="B98" s="198">
        <v>24.2</v>
      </c>
      <c r="C98" s="198">
        <v>24.2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10.09624</v>
      </c>
      <c r="J98" s="21">
        <f t="shared" si="22"/>
        <v>5.645859999999999</v>
      </c>
      <c r="K98" s="21">
        <f t="shared" si="23"/>
        <v>7.2817800000000004</v>
      </c>
      <c r="L98" s="21">
        <f t="shared" si="24"/>
        <v>1.1761200000000001</v>
      </c>
      <c r="M98" s="159">
        <f t="shared" si="25"/>
        <v>24.2</v>
      </c>
      <c r="N98" s="22"/>
      <c r="P98" s="37">
        <f t="shared" si="17"/>
        <v>10.09624</v>
      </c>
      <c r="Q98" s="37">
        <f t="shared" si="18"/>
        <v>5.645859999999999</v>
      </c>
      <c r="R98" s="37">
        <f t="shared" si="19"/>
        <v>7.2817800000000004</v>
      </c>
      <c r="S98" s="37">
        <f t="shared" si="20"/>
        <v>1.1761200000000001</v>
      </c>
      <c r="T98" s="37">
        <f t="shared" si="26"/>
        <v>24.2</v>
      </c>
    </row>
    <row r="99" spans="1:23" ht="15.75" thickBot="1">
      <c r="A99" s="8" t="s">
        <v>171</v>
      </c>
      <c r="B99" s="20">
        <f t="shared" ref="B99:H99" si="27">SUM(B3:B98)/4000</f>
        <v>0.57945000000000013</v>
      </c>
      <c r="C99" s="20">
        <f t="shared" si="27"/>
        <v>0.57877500000000004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0">
        <f>SUM(I3:I98)/4000</f>
        <v>0.24146492999999974</v>
      </c>
      <c r="J99" s="160">
        <f t="shared" ref="J99:L99" si="28">SUM(J3:J98)/4000</f>
        <v>0.13502820749999964</v>
      </c>
      <c r="K99" s="160">
        <f t="shared" si="28"/>
        <v>0.17415339750000039</v>
      </c>
      <c r="L99" s="160">
        <f t="shared" si="28"/>
        <v>2.8128464999999964E-2</v>
      </c>
      <c r="M99" s="161">
        <f>SUM(M3:M98)/4000</f>
        <v>0.57877500000000004</v>
      </c>
      <c r="N99" s="23"/>
      <c r="P99" s="37">
        <f>SUM(P3:P98)/4000</f>
        <v>0.24146492999999974</v>
      </c>
      <c r="Q99" s="37">
        <f t="shared" ref="Q99:S99" si="29">SUM(Q3:Q98)/4000</f>
        <v>0.13502820749999964</v>
      </c>
      <c r="R99" s="37">
        <f t="shared" si="29"/>
        <v>0.17415339750000039</v>
      </c>
      <c r="S99" s="37">
        <f t="shared" si="29"/>
        <v>2.8128464999999964E-2</v>
      </c>
      <c r="T99" s="37">
        <f t="shared" si="26"/>
        <v>0.57877499999999971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45225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442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26.14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-35</v>
      </c>
      <c r="P3" s="53">
        <v>-303</v>
      </c>
      <c r="Q3" s="53">
        <v>0</v>
      </c>
      <c r="R3" s="53">
        <v>0</v>
      </c>
      <c r="S3" s="72">
        <v>0</v>
      </c>
      <c r="U3" s="73">
        <v>-338</v>
      </c>
      <c r="V3" s="74">
        <v>26.14</v>
      </c>
      <c r="W3">
        <v>26.14</v>
      </c>
      <c r="X3">
        <v>-35</v>
      </c>
      <c r="Y3">
        <v>0</v>
      </c>
      <c r="Z3">
        <v>0</v>
      </c>
      <c r="AA3">
        <v>-303</v>
      </c>
    </row>
    <row r="4" spans="1:27">
      <c r="D4" t="s">
        <v>442</v>
      </c>
      <c r="F4" t="s">
        <v>441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-35</v>
      </c>
      <c r="P4" s="46">
        <v>-303</v>
      </c>
      <c r="Q4" s="46">
        <v>0</v>
      </c>
      <c r="R4" s="46">
        <v>0</v>
      </c>
      <c r="S4" s="74">
        <v>0</v>
      </c>
      <c r="U4" s="73">
        <v>-338</v>
      </c>
      <c r="V4" s="74">
        <v>0</v>
      </c>
      <c r="W4">
        <v>0</v>
      </c>
      <c r="X4">
        <v>-35</v>
      </c>
      <c r="Y4">
        <v>0</v>
      </c>
      <c r="Z4">
        <v>0</v>
      </c>
      <c r="AA4">
        <v>-303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-35</v>
      </c>
      <c r="P5" s="46">
        <v>-306</v>
      </c>
      <c r="Q5" s="46">
        <v>0</v>
      </c>
      <c r="R5" s="46">
        <v>0</v>
      </c>
      <c r="S5" s="74">
        <v>0</v>
      </c>
      <c r="U5" s="73">
        <v>-341</v>
      </c>
      <c r="V5" s="74">
        <v>0</v>
      </c>
      <c r="W5">
        <v>0</v>
      </c>
      <c r="X5">
        <v>-35</v>
      </c>
      <c r="Y5">
        <v>0</v>
      </c>
      <c r="Z5">
        <v>0</v>
      </c>
      <c r="AA5">
        <v>-306</v>
      </c>
    </row>
    <row r="6" spans="1:27">
      <c r="G6" t="s">
        <v>48</v>
      </c>
      <c r="H6" s="73">
        <v>19.36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-68</v>
      </c>
      <c r="P6" s="46">
        <v>-315</v>
      </c>
      <c r="Q6" s="46">
        <v>0</v>
      </c>
      <c r="R6" s="46">
        <v>0</v>
      </c>
      <c r="S6" s="74">
        <v>0</v>
      </c>
      <c r="U6" s="73">
        <v>-383</v>
      </c>
      <c r="V6" s="74">
        <v>19.36</v>
      </c>
      <c r="W6">
        <v>19.36</v>
      </c>
      <c r="X6">
        <v>-68</v>
      </c>
      <c r="Y6">
        <v>0</v>
      </c>
      <c r="Z6">
        <v>0</v>
      </c>
      <c r="AA6">
        <v>-315</v>
      </c>
    </row>
    <row r="7" spans="1:27">
      <c r="G7" t="s">
        <v>49</v>
      </c>
      <c r="H7" s="73">
        <v>63.9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-83</v>
      </c>
      <c r="P7" s="46">
        <v>-140.9</v>
      </c>
      <c r="Q7" s="46">
        <v>0</v>
      </c>
      <c r="R7" s="46">
        <v>0</v>
      </c>
      <c r="S7" s="74">
        <v>0</v>
      </c>
      <c r="U7" s="73">
        <v>-223.9</v>
      </c>
      <c r="V7" s="74">
        <v>63.9</v>
      </c>
      <c r="W7">
        <v>63.9</v>
      </c>
      <c r="X7">
        <v>-83</v>
      </c>
      <c r="Y7">
        <v>0</v>
      </c>
      <c r="Z7">
        <v>0</v>
      </c>
      <c r="AA7">
        <v>-140.9</v>
      </c>
    </row>
    <row r="8" spans="1:27">
      <c r="G8" t="s">
        <v>50</v>
      </c>
      <c r="H8" s="73">
        <v>92.95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-138</v>
      </c>
      <c r="P8" s="46">
        <v>-116.26</v>
      </c>
      <c r="Q8" s="46">
        <v>0</v>
      </c>
      <c r="R8" s="46">
        <v>0</v>
      </c>
      <c r="S8" s="74">
        <v>0</v>
      </c>
      <c r="U8" s="73">
        <v>-254.26</v>
      </c>
      <c r="V8" s="74">
        <v>92.95</v>
      </c>
      <c r="W8">
        <v>92.95</v>
      </c>
      <c r="X8">
        <v>-138</v>
      </c>
      <c r="Y8">
        <v>0</v>
      </c>
      <c r="Z8">
        <v>0</v>
      </c>
      <c r="AA8">
        <v>-116.26</v>
      </c>
    </row>
    <row r="9" spans="1:27">
      <c r="G9" t="s">
        <v>51</v>
      </c>
      <c r="H9" s="73">
        <v>71.650000000000006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-119.44</v>
      </c>
      <c r="P9" s="46">
        <v>-63</v>
      </c>
      <c r="Q9" s="46">
        <v>0</v>
      </c>
      <c r="R9" s="46">
        <v>0</v>
      </c>
      <c r="S9" s="74">
        <v>0</v>
      </c>
      <c r="U9" s="73">
        <v>-182.44</v>
      </c>
      <c r="V9" s="74">
        <v>71.650000000000006</v>
      </c>
      <c r="W9">
        <v>71.650000000000006</v>
      </c>
      <c r="X9">
        <v>-119.44</v>
      </c>
      <c r="Y9">
        <v>0</v>
      </c>
      <c r="Z9">
        <v>0</v>
      </c>
      <c r="AA9">
        <v>-63</v>
      </c>
    </row>
    <row r="10" spans="1:27">
      <c r="G10" t="s">
        <v>52</v>
      </c>
      <c r="H10" s="73">
        <v>49.38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-117</v>
      </c>
      <c r="P10" s="46">
        <v>-63</v>
      </c>
      <c r="Q10" s="46">
        <v>0</v>
      </c>
      <c r="R10" s="46">
        <v>0</v>
      </c>
      <c r="S10" s="74">
        <v>0</v>
      </c>
      <c r="U10" s="73">
        <v>-180</v>
      </c>
      <c r="V10" s="74">
        <v>49.38</v>
      </c>
      <c r="W10">
        <v>49.38</v>
      </c>
      <c r="X10">
        <v>-117</v>
      </c>
      <c r="Y10">
        <v>0</v>
      </c>
      <c r="Z10">
        <v>0</v>
      </c>
      <c r="AA10">
        <v>-63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-127</v>
      </c>
      <c r="P11" s="46">
        <v>-98</v>
      </c>
      <c r="Q11" s="46">
        <v>0</v>
      </c>
      <c r="R11" s="46">
        <v>0</v>
      </c>
      <c r="S11" s="74">
        <v>0</v>
      </c>
      <c r="U11" s="73">
        <v>-225</v>
      </c>
      <c r="V11" s="74">
        <v>0</v>
      </c>
      <c r="W11">
        <v>0</v>
      </c>
      <c r="X11">
        <v>-127</v>
      </c>
      <c r="Y11">
        <v>0</v>
      </c>
      <c r="Z11">
        <v>0</v>
      </c>
      <c r="AA11">
        <v>-98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-127</v>
      </c>
      <c r="P12" s="46">
        <v>-133</v>
      </c>
      <c r="Q12" s="46">
        <v>0</v>
      </c>
      <c r="R12" s="46">
        <v>0</v>
      </c>
      <c r="S12" s="74">
        <v>0</v>
      </c>
      <c r="U12" s="73">
        <v>-260</v>
      </c>
      <c r="V12" s="74">
        <v>0</v>
      </c>
      <c r="W12">
        <v>0</v>
      </c>
      <c r="X12">
        <v>-127</v>
      </c>
      <c r="Y12">
        <v>0</v>
      </c>
      <c r="Z12">
        <v>0</v>
      </c>
      <c r="AA12">
        <v>-133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-127</v>
      </c>
      <c r="P13" s="46">
        <v>-131</v>
      </c>
      <c r="Q13" s="46">
        <v>0</v>
      </c>
      <c r="R13" s="46">
        <v>0</v>
      </c>
      <c r="S13" s="74">
        <v>0</v>
      </c>
      <c r="U13" s="73">
        <v>-258</v>
      </c>
      <c r="V13" s="74">
        <v>0</v>
      </c>
      <c r="W13">
        <v>0</v>
      </c>
      <c r="X13">
        <v>-127</v>
      </c>
      <c r="Y13">
        <v>0</v>
      </c>
      <c r="Z13">
        <v>0</v>
      </c>
      <c r="AA13">
        <v>-131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-137</v>
      </c>
      <c r="P14" s="46">
        <v>-150</v>
      </c>
      <c r="Q14" s="46">
        <v>0</v>
      </c>
      <c r="R14" s="46">
        <v>0</v>
      </c>
      <c r="S14" s="74">
        <v>0</v>
      </c>
      <c r="U14" s="73">
        <v>-287</v>
      </c>
      <c r="V14" s="74">
        <v>0</v>
      </c>
      <c r="W14">
        <v>0</v>
      </c>
      <c r="X14">
        <v>-137</v>
      </c>
      <c r="Y14">
        <v>0</v>
      </c>
      <c r="Z14">
        <v>0</v>
      </c>
      <c r="AA14">
        <v>-150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-137</v>
      </c>
      <c r="P15" s="46">
        <v>-133</v>
      </c>
      <c r="Q15" s="46">
        <v>0</v>
      </c>
      <c r="R15" s="46">
        <v>0</v>
      </c>
      <c r="S15" s="74">
        <v>0</v>
      </c>
      <c r="U15" s="73">
        <v>-270</v>
      </c>
      <c r="V15" s="74">
        <v>0</v>
      </c>
      <c r="W15">
        <v>0</v>
      </c>
      <c r="X15">
        <v>-137</v>
      </c>
      <c r="Y15">
        <v>0</v>
      </c>
      <c r="Z15">
        <v>0</v>
      </c>
      <c r="AA15">
        <v>-133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-137</v>
      </c>
      <c r="P16" s="46">
        <v>-133</v>
      </c>
      <c r="Q16" s="46">
        <v>0</v>
      </c>
      <c r="R16" s="46">
        <v>0</v>
      </c>
      <c r="S16" s="74">
        <v>0</v>
      </c>
      <c r="U16" s="73">
        <v>-270</v>
      </c>
      <c r="V16" s="74">
        <v>0</v>
      </c>
      <c r="W16">
        <v>0</v>
      </c>
      <c r="X16">
        <v>-137</v>
      </c>
      <c r="Y16">
        <v>0</v>
      </c>
      <c r="Z16">
        <v>0</v>
      </c>
      <c r="AA16">
        <v>-133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-129.69999999999999</v>
      </c>
      <c r="P17" s="46">
        <v>-148</v>
      </c>
      <c r="Q17" s="46">
        <v>0</v>
      </c>
      <c r="R17" s="46">
        <v>0</v>
      </c>
      <c r="S17" s="74">
        <v>0</v>
      </c>
      <c r="U17" s="73">
        <v>-277.7</v>
      </c>
      <c r="V17" s="74">
        <v>0</v>
      </c>
      <c r="W17">
        <v>0</v>
      </c>
      <c r="X17">
        <v>-129.69999999999999</v>
      </c>
      <c r="Y17">
        <v>0</v>
      </c>
      <c r="Z17">
        <v>0</v>
      </c>
      <c r="AA17">
        <v>-148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-137</v>
      </c>
      <c r="P18" s="46">
        <v>-150</v>
      </c>
      <c r="Q18" s="46">
        <v>0</v>
      </c>
      <c r="R18" s="46">
        <v>0</v>
      </c>
      <c r="S18" s="74">
        <v>0</v>
      </c>
      <c r="U18" s="73">
        <v>-287</v>
      </c>
      <c r="V18" s="74">
        <v>0</v>
      </c>
      <c r="W18">
        <v>0</v>
      </c>
      <c r="X18">
        <v>-137</v>
      </c>
      <c r="Y18">
        <v>0</v>
      </c>
      <c r="Z18">
        <v>0</v>
      </c>
      <c r="AA18">
        <v>-150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0.1</v>
      </c>
      <c r="N19" s="73">
        <v>0</v>
      </c>
      <c r="O19" s="46">
        <v>-91.2</v>
      </c>
      <c r="P19" s="46">
        <v>-130</v>
      </c>
      <c r="Q19" s="46">
        <v>0</v>
      </c>
      <c r="R19" s="46">
        <v>0</v>
      </c>
      <c r="S19" s="74">
        <v>0</v>
      </c>
      <c r="U19" s="73">
        <v>-221.2</v>
      </c>
      <c r="V19" s="74">
        <v>0.1</v>
      </c>
      <c r="W19">
        <v>0</v>
      </c>
      <c r="X19">
        <v>-91.2</v>
      </c>
      <c r="Y19">
        <v>0</v>
      </c>
      <c r="Z19">
        <v>0.1</v>
      </c>
      <c r="AA19">
        <v>-130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1.94</v>
      </c>
      <c r="N20" s="73">
        <v>0</v>
      </c>
      <c r="O20" s="46">
        <v>-137</v>
      </c>
      <c r="P20" s="46">
        <v>-117</v>
      </c>
      <c r="Q20" s="46">
        <v>0</v>
      </c>
      <c r="R20" s="46">
        <v>0</v>
      </c>
      <c r="S20" s="74">
        <v>0</v>
      </c>
      <c r="U20" s="73">
        <v>-254</v>
      </c>
      <c r="V20" s="74">
        <v>1.94</v>
      </c>
      <c r="W20">
        <v>0</v>
      </c>
      <c r="X20">
        <v>-137</v>
      </c>
      <c r="Y20">
        <v>0</v>
      </c>
      <c r="Z20">
        <v>1.94</v>
      </c>
      <c r="AA20">
        <v>-117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4.84</v>
      </c>
      <c r="N21" s="73">
        <v>0</v>
      </c>
      <c r="O21" s="46">
        <v>-127</v>
      </c>
      <c r="P21" s="46">
        <v>-94</v>
      </c>
      <c r="Q21" s="46">
        <v>0</v>
      </c>
      <c r="R21" s="46">
        <v>0</v>
      </c>
      <c r="S21" s="74">
        <v>0</v>
      </c>
      <c r="U21" s="73">
        <v>-221</v>
      </c>
      <c r="V21" s="74">
        <v>4.84</v>
      </c>
      <c r="W21">
        <v>0</v>
      </c>
      <c r="X21">
        <v>-127</v>
      </c>
      <c r="Y21">
        <v>0</v>
      </c>
      <c r="Z21">
        <v>4.84</v>
      </c>
      <c r="AA21">
        <v>-94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4.84</v>
      </c>
      <c r="N22" s="73">
        <v>0</v>
      </c>
      <c r="O22" s="46">
        <v>-57</v>
      </c>
      <c r="P22" s="46">
        <v>-119</v>
      </c>
      <c r="Q22" s="46">
        <v>0</v>
      </c>
      <c r="R22" s="46">
        <v>0</v>
      </c>
      <c r="S22" s="74">
        <v>0</v>
      </c>
      <c r="U22" s="73">
        <v>-176</v>
      </c>
      <c r="V22" s="74">
        <v>4.84</v>
      </c>
      <c r="W22">
        <v>0</v>
      </c>
      <c r="X22">
        <v>-57</v>
      </c>
      <c r="Y22">
        <v>0</v>
      </c>
      <c r="Z22">
        <v>4.84</v>
      </c>
      <c r="AA22">
        <v>-119</v>
      </c>
    </row>
    <row r="23" spans="7:27">
      <c r="G23" t="s">
        <v>65</v>
      </c>
      <c r="H23" s="73">
        <v>97.79</v>
      </c>
      <c r="I23" s="46">
        <v>0</v>
      </c>
      <c r="J23" s="46">
        <v>0</v>
      </c>
      <c r="K23" s="46">
        <v>0</v>
      </c>
      <c r="L23" s="46">
        <v>0</v>
      </c>
      <c r="M23" s="74">
        <v>4.84</v>
      </c>
      <c r="N23" s="73">
        <v>0</v>
      </c>
      <c r="O23" s="46">
        <v>-132.19999999999999</v>
      </c>
      <c r="P23" s="46">
        <v>-63</v>
      </c>
      <c r="Q23" s="46">
        <v>0</v>
      </c>
      <c r="R23" s="46">
        <v>0</v>
      </c>
      <c r="S23" s="74">
        <v>0</v>
      </c>
      <c r="U23" s="73">
        <v>-195.2</v>
      </c>
      <c r="V23" s="74">
        <v>102.63</v>
      </c>
      <c r="W23">
        <v>97.79</v>
      </c>
      <c r="X23">
        <v>-132.19999999999999</v>
      </c>
      <c r="Y23">
        <v>0</v>
      </c>
      <c r="Z23">
        <v>4.84</v>
      </c>
      <c r="AA23">
        <v>-63</v>
      </c>
    </row>
    <row r="24" spans="7:27">
      <c r="G24" t="s">
        <v>66</v>
      </c>
      <c r="H24" s="73">
        <v>32.92</v>
      </c>
      <c r="I24" s="46">
        <v>0</v>
      </c>
      <c r="J24" s="46">
        <v>0</v>
      </c>
      <c r="K24" s="46">
        <v>0</v>
      </c>
      <c r="L24" s="46">
        <v>0</v>
      </c>
      <c r="M24" s="74">
        <v>4.84</v>
      </c>
      <c r="N24" s="73">
        <v>0</v>
      </c>
      <c r="O24" s="46">
        <v>-83</v>
      </c>
      <c r="P24" s="46">
        <v>-356</v>
      </c>
      <c r="Q24" s="46">
        <v>0</v>
      </c>
      <c r="R24" s="46">
        <v>0</v>
      </c>
      <c r="S24" s="74">
        <v>0</v>
      </c>
      <c r="U24" s="73">
        <v>-439</v>
      </c>
      <c r="V24" s="74">
        <v>37.76</v>
      </c>
      <c r="W24">
        <v>32.92</v>
      </c>
      <c r="X24">
        <v>-83</v>
      </c>
      <c r="Y24">
        <v>0</v>
      </c>
      <c r="Z24">
        <v>4.84</v>
      </c>
      <c r="AA24">
        <v>-356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-35</v>
      </c>
      <c r="P25" s="46">
        <v>-303</v>
      </c>
      <c r="Q25" s="46">
        <v>0</v>
      </c>
      <c r="R25" s="46">
        <v>0</v>
      </c>
      <c r="S25" s="74">
        <v>0</v>
      </c>
      <c r="U25" s="73">
        <v>-338</v>
      </c>
      <c r="V25" s="74">
        <v>0</v>
      </c>
      <c r="W25">
        <v>0</v>
      </c>
      <c r="X25">
        <v>-35</v>
      </c>
      <c r="Y25">
        <v>0</v>
      </c>
      <c r="Z25">
        <v>0</v>
      </c>
      <c r="AA25">
        <v>-303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-301</v>
      </c>
      <c r="Q26" s="46">
        <v>0</v>
      </c>
      <c r="R26" s="46">
        <v>0</v>
      </c>
      <c r="S26" s="74">
        <v>0</v>
      </c>
      <c r="U26" s="73">
        <v>-301</v>
      </c>
      <c r="V26" s="74">
        <v>0</v>
      </c>
      <c r="W26">
        <v>0</v>
      </c>
      <c r="X26">
        <v>0</v>
      </c>
      <c r="Y26">
        <v>0</v>
      </c>
      <c r="Z26">
        <v>0</v>
      </c>
      <c r="AA26">
        <v>-301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0.22</v>
      </c>
      <c r="N27" s="73">
        <v>0</v>
      </c>
      <c r="O27" s="46">
        <v>-15</v>
      </c>
      <c r="P27" s="46">
        <v>-253</v>
      </c>
      <c r="Q27" s="46">
        <v>0</v>
      </c>
      <c r="R27" s="46">
        <v>0</v>
      </c>
      <c r="S27" s="74">
        <v>0</v>
      </c>
      <c r="U27" s="73">
        <v>-268</v>
      </c>
      <c r="V27" s="74">
        <v>0.22</v>
      </c>
      <c r="W27">
        <v>0</v>
      </c>
      <c r="X27">
        <v>-15</v>
      </c>
      <c r="Y27">
        <v>0</v>
      </c>
      <c r="Z27">
        <v>0.22</v>
      </c>
      <c r="AA27">
        <v>-253</v>
      </c>
    </row>
    <row r="28" spans="7:27">
      <c r="G28" t="s">
        <v>70</v>
      </c>
      <c r="H28" s="73">
        <v>10.65</v>
      </c>
      <c r="I28" s="46">
        <v>0</v>
      </c>
      <c r="J28" s="46">
        <v>0</v>
      </c>
      <c r="K28" s="46">
        <v>0</v>
      </c>
      <c r="L28" s="46">
        <v>0</v>
      </c>
      <c r="M28" s="74">
        <v>4.84</v>
      </c>
      <c r="N28" s="73">
        <v>0</v>
      </c>
      <c r="O28" s="46">
        <v>-5</v>
      </c>
      <c r="P28" s="46">
        <v>-253</v>
      </c>
      <c r="Q28" s="46">
        <v>0</v>
      </c>
      <c r="R28" s="46">
        <v>0</v>
      </c>
      <c r="S28" s="74">
        <v>0</v>
      </c>
      <c r="U28" s="73">
        <v>-258</v>
      </c>
      <c r="V28" s="74">
        <v>15.49</v>
      </c>
      <c r="W28">
        <v>10.65</v>
      </c>
      <c r="X28">
        <v>-5</v>
      </c>
      <c r="Y28">
        <v>0</v>
      </c>
      <c r="Z28">
        <v>4.84</v>
      </c>
      <c r="AA28">
        <v>-253</v>
      </c>
    </row>
    <row r="29" spans="7:27">
      <c r="G29" t="s">
        <v>71</v>
      </c>
      <c r="H29" s="73">
        <v>221.72</v>
      </c>
      <c r="I29" s="46">
        <v>0</v>
      </c>
      <c r="J29" s="46">
        <v>0</v>
      </c>
      <c r="K29" s="46">
        <v>0</v>
      </c>
      <c r="L29" s="46">
        <v>0</v>
      </c>
      <c r="M29" s="74">
        <v>4.84</v>
      </c>
      <c r="N29" s="73">
        <v>0</v>
      </c>
      <c r="O29" s="46">
        <v>-70</v>
      </c>
      <c r="P29" s="46">
        <v>-315</v>
      </c>
      <c r="Q29" s="46">
        <v>0</v>
      </c>
      <c r="R29" s="46">
        <v>0</v>
      </c>
      <c r="S29" s="74">
        <v>0</v>
      </c>
      <c r="U29" s="73">
        <v>-385</v>
      </c>
      <c r="V29" s="74">
        <v>226.56</v>
      </c>
      <c r="W29">
        <v>221.72</v>
      </c>
      <c r="X29">
        <v>-70</v>
      </c>
      <c r="Y29">
        <v>0</v>
      </c>
      <c r="Z29">
        <v>4.84</v>
      </c>
      <c r="AA29">
        <v>-315</v>
      </c>
    </row>
    <row r="30" spans="7:27">
      <c r="G30" t="s">
        <v>72</v>
      </c>
      <c r="H30" s="73">
        <v>195.58</v>
      </c>
      <c r="I30" s="46">
        <v>0</v>
      </c>
      <c r="J30" s="46">
        <v>0</v>
      </c>
      <c r="K30" s="46">
        <v>0</v>
      </c>
      <c r="L30" s="46">
        <v>0</v>
      </c>
      <c r="M30" s="74">
        <v>4.84</v>
      </c>
      <c r="N30" s="73">
        <v>0</v>
      </c>
      <c r="O30" s="46">
        <v>-68</v>
      </c>
      <c r="P30" s="46">
        <v>-315</v>
      </c>
      <c r="Q30" s="46">
        <v>0</v>
      </c>
      <c r="R30" s="46">
        <v>0</v>
      </c>
      <c r="S30" s="74">
        <v>0</v>
      </c>
      <c r="U30" s="73">
        <v>-383</v>
      </c>
      <c r="V30" s="74">
        <v>200.42</v>
      </c>
      <c r="W30">
        <v>195.58</v>
      </c>
      <c r="X30">
        <v>-68</v>
      </c>
      <c r="Y30">
        <v>0</v>
      </c>
      <c r="Z30">
        <v>4.84</v>
      </c>
      <c r="AA30">
        <v>-315</v>
      </c>
    </row>
    <row r="31" spans="7:27">
      <c r="G31" t="s">
        <v>73</v>
      </c>
      <c r="H31" s="73">
        <v>179.12</v>
      </c>
      <c r="I31" s="46">
        <v>0</v>
      </c>
      <c r="J31" s="46">
        <v>0</v>
      </c>
      <c r="K31" s="46">
        <v>0</v>
      </c>
      <c r="L31" s="46">
        <v>0</v>
      </c>
      <c r="M31" s="74">
        <v>4.84</v>
      </c>
      <c r="N31" s="73">
        <v>0</v>
      </c>
      <c r="O31" s="46">
        <v>-73</v>
      </c>
      <c r="P31" s="46">
        <v>-356</v>
      </c>
      <c r="Q31" s="46">
        <v>0</v>
      </c>
      <c r="R31" s="46">
        <v>0</v>
      </c>
      <c r="S31" s="74">
        <v>0</v>
      </c>
      <c r="U31" s="73">
        <v>-429</v>
      </c>
      <c r="V31" s="74">
        <v>183.96</v>
      </c>
      <c r="W31">
        <v>179.12</v>
      </c>
      <c r="X31">
        <v>-73</v>
      </c>
      <c r="Y31">
        <v>0</v>
      </c>
      <c r="Z31">
        <v>4.84</v>
      </c>
      <c r="AA31">
        <v>-356</v>
      </c>
    </row>
    <row r="32" spans="7:27">
      <c r="G32" t="s">
        <v>74</v>
      </c>
      <c r="H32" s="73">
        <v>179.12</v>
      </c>
      <c r="I32" s="46">
        <v>0</v>
      </c>
      <c r="J32" s="46">
        <v>0</v>
      </c>
      <c r="K32" s="46">
        <v>0</v>
      </c>
      <c r="L32" s="46">
        <v>0</v>
      </c>
      <c r="M32" s="74">
        <v>3.97</v>
      </c>
      <c r="N32" s="73">
        <v>0</v>
      </c>
      <c r="O32" s="46">
        <v>-35</v>
      </c>
      <c r="P32" s="46">
        <v>-303</v>
      </c>
      <c r="Q32" s="46">
        <v>0</v>
      </c>
      <c r="R32" s="46">
        <v>0</v>
      </c>
      <c r="S32" s="74">
        <v>0</v>
      </c>
      <c r="U32" s="73">
        <v>-338</v>
      </c>
      <c r="V32" s="74">
        <v>183.09</v>
      </c>
      <c r="W32">
        <v>179.12</v>
      </c>
      <c r="X32">
        <v>-35</v>
      </c>
      <c r="Y32">
        <v>0</v>
      </c>
      <c r="Z32">
        <v>3.97</v>
      </c>
      <c r="AA32">
        <v>-303</v>
      </c>
    </row>
    <row r="33" spans="7:27">
      <c r="G33" t="s">
        <v>75</v>
      </c>
      <c r="H33" s="73">
        <v>192.67</v>
      </c>
      <c r="I33" s="46">
        <v>0</v>
      </c>
      <c r="J33" s="46">
        <v>0</v>
      </c>
      <c r="K33" s="46">
        <v>0</v>
      </c>
      <c r="L33" s="46">
        <v>0</v>
      </c>
      <c r="M33" s="74">
        <v>1.36</v>
      </c>
      <c r="N33" s="73">
        <v>0</v>
      </c>
      <c r="O33" s="46">
        <v>-30</v>
      </c>
      <c r="P33" s="46">
        <v>-303</v>
      </c>
      <c r="Q33" s="46">
        <v>0</v>
      </c>
      <c r="R33" s="46">
        <v>0</v>
      </c>
      <c r="S33" s="74">
        <v>0</v>
      </c>
      <c r="U33" s="73">
        <v>-333</v>
      </c>
      <c r="V33" s="74">
        <v>194.03</v>
      </c>
      <c r="W33">
        <v>192.67</v>
      </c>
      <c r="X33">
        <v>-30</v>
      </c>
      <c r="Y33">
        <v>0</v>
      </c>
      <c r="Z33">
        <v>1.36</v>
      </c>
      <c r="AA33">
        <v>-303</v>
      </c>
    </row>
    <row r="34" spans="7:27">
      <c r="G34" t="s">
        <v>76</v>
      </c>
      <c r="H34" s="73">
        <v>173.31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-2</v>
      </c>
      <c r="P34" s="46">
        <v>0</v>
      </c>
      <c r="Q34" s="46">
        <v>0</v>
      </c>
      <c r="R34" s="46">
        <v>0</v>
      </c>
      <c r="S34" s="74">
        <v>0</v>
      </c>
      <c r="U34" s="73">
        <v>-2</v>
      </c>
      <c r="V34" s="74">
        <v>173.31</v>
      </c>
      <c r="W34">
        <v>173.31</v>
      </c>
      <c r="X34">
        <v>-2</v>
      </c>
      <c r="Y34">
        <v>0</v>
      </c>
      <c r="Z34">
        <v>0</v>
      </c>
      <c r="AA34">
        <v>0</v>
      </c>
    </row>
    <row r="35" spans="7:27">
      <c r="G35" t="s">
        <v>77</v>
      </c>
      <c r="H35" s="73">
        <v>128.77000000000001</v>
      </c>
      <c r="I35" s="46">
        <v>0</v>
      </c>
      <c r="J35" s="46">
        <v>0</v>
      </c>
      <c r="K35" s="46">
        <v>0</v>
      </c>
      <c r="L35" s="46">
        <v>0</v>
      </c>
      <c r="M35" s="74">
        <v>1.07</v>
      </c>
      <c r="N35" s="73">
        <v>0</v>
      </c>
      <c r="O35" s="46">
        <v>-2</v>
      </c>
      <c r="P35" s="46">
        <v>0</v>
      </c>
      <c r="Q35" s="46">
        <v>0</v>
      </c>
      <c r="R35" s="46">
        <v>0</v>
      </c>
      <c r="S35" s="74">
        <v>0</v>
      </c>
      <c r="U35" s="73">
        <v>-2</v>
      </c>
      <c r="V35" s="74">
        <v>129.84</v>
      </c>
      <c r="W35">
        <v>128.77000000000001</v>
      </c>
      <c r="X35">
        <v>-2</v>
      </c>
      <c r="Y35">
        <v>0</v>
      </c>
      <c r="Z35">
        <v>1.07</v>
      </c>
      <c r="AA35">
        <v>0</v>
      </c>
    </row>
    <row r="36" spans="7:27">
      <c r="G36" t="s">
        <v>78</v>
      </c>
      <c r="H36" s="73">
        <v>99.73</v>
      </c>
      <c r="I36" s="46">
        <v>0</v>
      </c>
      <c r="J36" s="46">
        <v>0</v>
      </c>
      <c r="K36" s="46">
        <v>0</v>
      </c>
      <c r="L36" s="46">
        <v>0</v>
      </c>
      <c r="M36" s="74">
        <v>4.84</v>
      </c>
      <c r="N36" s="73">
        <v>0</v>
      </c>
      <c r="O36" s="46">
        <v>-2</v>
      </c>
      <c r="P36" s="46">
        <v>0</v>
      </c>
      <c r="Q36" s="46">
        <v>0</v>
      </c>
      <c r="R36" s="46">
        <v>0</v>
      </c>
      <c r="S36" s="74">
        <v>0</v>
      </c>
      <c r="U36" s="73">
        <v>-2</v>
      </c>
      <c r="V36" s="74">
        <v>104.57</v>
      </c>
      <c r="W36">
        <v>99.73</v>
      </c>
      <c r="X36">
        <v>-2</v>
      </c>
      <c r="Y36">
        <v>0</v>
      </c>
      <c r="Z36">
        <v>4.84</v>
      </c>
      <c r="AA36">
        <v>0</v>
      </c>
    </row>
    <row r="37" spans="7:27">
      <c r="G37" t="s">
        <v>79</v>
      </c>
      <c r="H37" s="73">
        <v>65.84</v>
      </c>
      <c r="I37" s="46">
        <v>0</v>
      </c>
      <c r="J37" s="46">
        <v>0</v>
      </c>
      <c r="K37" s="46">
        <v>0</v>
      </c>
      <c r="L37" s="46">
        <v>0</v>
      </c>
      <c r="M37" s="74">
        <v>4.84</v>
      </c>
      <c r="N37" s="73">
        <v>0</v>
      </c>
      <c r="O37" s="46">
        <v>-37</v>
      </c>
      <c r="P37" s="46">
        <v>0</v>
      </c>
      <c r="Q37" s="46">
        <v>0</v>
      </c>
      <c r="R37" s="46">
        <v>0</v>
      </c>
      <c r="S37" s="74">
        <v>0</v>
      </c>
      <c r="U37" s="73">
        <v>-37</v>
      </c>
      <c r="V37" s="74">
        <v>70.680000000000007</v>
      </c>
      <c r="W37">
        <v>65.84</v>
      </c>
      <c r="X37">
        <v>-37</v>
      </c>
      <c r="Y37">
        <v>0</v>
      </c>
      <c r="Z37">
        <v>4.84</v>
      </c>
      <c r="AA37">
        <v>0</v>
      </c>
    </row>
    <row r="38" spans="7:27">
      <c r="G38" t="s">
        <v>80</v>
      </c>
      <c r="H38" s="73">
        <v>25.17</v>
      </c>
      <c r="I38" s="46">
        <v>0</v>
      </c>
      <c r="J38" s="46">
        <v>0</v>
      </c>
      <c r="K38" s="46">
        <v>0</v>
      </c>
      <c r="L38" s="46">
        <v>0</v>
      </c>
      <c r="M38" s="74">
        <v>4.84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30.01</v>
      </c>
      <c r="W38">
        <v>25.17</v>
      </c>
      <c r="X38">
        <v>0</v>
      </c>
      <c r="Y38">
        <v>0</v>
      </c>
      <c r="Z38">
        <v>4.84</v>
      </c>
      <c r="AA38">
        <v>0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4.84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4.84</v>
      </c>
      <c r="W39">
        <v>0</v>
      </c>
      <c r="X39">
        <v>0</v>
      </c>
      <c r="Y39">
        <v>0</v>
      </c>
      <c r="Z39">
        <v>4.84</v>
      </c>
      <c r="AA39">
        <v>0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3.68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3.68</v>
      </c>
      <c r="W40">
        <v>0</v>
      </c>
      <c r="X40">
        <v>0</v>
      </c>
      <c r="Y40">
        <v>0</v>
      </c>
      <c r="Z40">
        <v>3.68</v>
      </c>
      <c r="AA40">
        <v>0</v>
      </c>
    </row>
    <row r="41" spans="7:27">
      <c r="G41" t="s">
        <v>83</v>
      </c>
      <c r="H41" s="73">
        <v>65.84</v>
      </c>
      <c r="I41" s="46">
        <v>0</v>
      </c>
      <c r="J41" s="46">
        <v>0</v>
      </c>
      <c r="K41" s="46">
        <v>0</v>
      </c>
      <c r="L41" s="46">
        <v>0</v>
      </c>
      <c r="M41" s="74">
        <v>4.84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70.680000000000007</v>
      </c>
      <c r="W41">
        <v>65.84</v>
      </c>
      <c r="X41">
        <v>0</v>
      </c>
      <c r="Y41">
        <v>0</v>
      </c>
      <c r="Z41">
        <v>4.84</v>
      </c>
      <c r="AA41">
        <v>0</v>
      </c>
    </row>
    <row r="42" spans="7:27">
      <c r="G42" t="s">
        <v>84</v>
      </c>
      <c r="H42" s="73">
        <v>105.54</v>
      </c>
      <c r="I42" s="46">
        <v>0</v>
      </c>
      <c r="J42" s="46">
        <v>0</v>
      </c>
      <c r="K42" s="46">
        <v>0</v>
      </c>
      <c r="L42" s="46">
        <v>0</v>
      </c>
      <c r="M42" s="74">
        <v>2.61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108.15</v>
      </c>
      <c r="W42">
        <v>105.54</v>
      </c>
      <c r="X42">
        <v>0</v>
      </c>
      <c r="Y42">
        <v>0</v>
      </c>
      <c r="Z42">
        <v>2.61</v>
      </c>
      <c r="AA42">
        <v>0</v>
      </c>
    </row>
    <row r="43" spans="7:27">
      <c r="G43" t="s">
        <v>85</v>
      </c>
      <c r="H43" s="73">
        <v>157.82</v>
      </c>
      <c r="I43" s="46">
        <v>0</v>
      </c>
      <c r="J43" s="46">
        <v>0</v>
      </c>
      <c r="K43" s="46">
        <v>0</v>
      </c>
      <c r="L43" s="46">
        <v>0</v>
      </c>
      <c r="M43" s="74">
        <v>4.84</v>
      </c>
      <c r="N43" s="73">
        <v>0</v>
      </c>
      <c r="O43" s="46">
        <v>-2</v>
      </c>
      <c r="P43" s="46">
        <v>0</v>
      </c>
      <c r="Q43" s="46">
        <v>0</v>
      </c>
      <c r="R43" s="46">
        <v>0</v>
      </c>
      <c r="S43" s="74">
        <v>0</v>
      </c>
      <c r="U43" s="73">
        <v>-2</v>
      </c>
      <c r="V43" s="74">
        <v>162.66</v>
      </c>
      <c r="W43">
        <v>157.82</v>
      </c>
      <c r="X43">
        <v>-2</v>
      </c>
      <c r="Y43">
        <v>0</v>
      </c>
      <c r="Z43">
        <v>4.84</v>
      </c>
      <c r="AA43">
        <v>0</v>
      </c>
    </row>
    <row r="44" spans="7:27">
      <c r="G44" t="s">
        <v>86</v>
      </c>
      <c r="H44" s="73">
        <v>131.66999999999999</v>
      </c>
      <c r="I44" s="46">
        <v>0</v>
      </c>
      <c r="J44" s="46">
        <v>0</v>
      </c>
      <c r="K44" s="46">
        <v>0</v>
      </c>
      <c r="L44" s="46">
        <v>0</v>
      </c>
      <c r="M44" s="74">
        <v>3.2</v>
      </c>
      <c r="N44" s="73">
        <v>0</v>
      </c>
      <c r="O44" s="46">
        <v>-1</v>
      </c>
      <c r="P44" s="46">
        <v>0</v>
      </c>
      <c r="Q44" s="46">
        <v>0</v>
      </c>
      <c r="R44" s="46">
        <v>0</v>
      </c>
      <c r="S44" s="74">
        <v>0</v>
      </c>
      <c r="U44" s="73">
        <v>-1</v>
      </c>
      <c r="V44" s="74">
        <v>134.87</v>
      </c>
      <c r="W44">
        <v>131.66999999999999</v>
      </c>
      <c r="X44">
        <v>-1</v>
      </c>
      <c r="Y44">
        <v>0</v>
      </c>
      <c r="Z44">
        <v>3.2</v>
      </c>
      <c r="AA44">
        <v>0</v>
      </c>
    </row>
    <row r="45" spans="7:27">
      <c r="G45" t="s">
        <v>87</v>
      </c>
      <c r="H45" s="73">
        <v>128.77000000000001</v>
      </c>
      <c r="I45" s="46">
        <v>0</v>
      </c>
      <c r="J45" s="46">
        <v>0</v>
      </c>
      <c r="K45" s="46">
        <v>0</v>
      </c>
      <c r="L45" s="46">
        <v>0</v>
      </c>
      <c r="M45" s="74">
        <v>1.26</v>
      </c>
      <c r="N45" s="73">
        <v>0</v>
      </c>
      <c r="O45" s="46">
        <v>-2</v>
      </c>
      <c r="P45" s="46">
        <v>0</v>
      </c>
      <c r="Q45" s="46">
        <v>0</v>
      </c>
      <c r="R45" s="46">
        <v>0</v>
      </c>
      <c r="S45" s="74">
        <v>0</v>
      </c>
      <c r="U45" s="73">
        <v>-2</v>
      </c>
      <c r="V45" s="74">
        <v>130.03</v>
      </c>
      <c r="W45">
        <v>128.77000000000001</v>
      </c>
      <c r="X45">
        <v>-2</v>
      </c>
      <c r="Y45">
        <v>0</v>
      </c>
      <c r="Z45">
        <v>1.26</v>
      </c>
      <c r="AA45">
        <v>0</v>
      </c>
    </row>
    <row r="46" spans="7:27">
      <c r="G46" t="s">
        <v>88</v>
      </c>
      <c r="H46" s="73">
        <v>124.89</v>
      </c>
      <c r="I46" s="46">
        <v>0</v>
      </c>
      <c r="J46" s="46">
        <v>0</v>
      </c>
      <c r="K46" s="46">
        <v>0</v>
      </c>
      <c r="L46" s="46">
        <v>0</v>
      </c>
      <c r="M46" s="74">
        <v>0.1</v>
      </c>
      <c r="N46" s="73">
        <v>0</v>
      </c>
      <c r="O46" s="46">
        <v>-2</v>
      </c>
      <c r="P46" s="46">
        <v>0</v>
      </c>
      <c r="Q46" s="46">
        <v>0</v>
      </c>
      <c r="R46" s="46">
        <v>0</v>
      </c>
      <c r="S46" s="74">
        <v>0</v>
      </c>
      <c r="U46" s="73">
        <v>-2</v>
      </c>
      <c r="V46" s="74">
        <v>124.99</v>
      </c>
      <c r="W46">
        <v>124.89</v>
      </c>
      <c r="X46">
        <v>-2</v>
      </c>
      <c r="Y46">
        <v>0</v>
      </c>
      <c r="Z46">
        <v>0.1</v>
      </c>
      <c r="AA46">
        <v>0</v>
      </c>
    </row>
    <row r="47" spans="7:27">
      <c r="G47" t="s">
        <v>89</v>
      </c>
      <c r="H47" s="73">
        <v>126.83</v>
      </c>
      <c r="I47" s="46">
        <v>0</v>
      </c>
      <c r="J47" s="46">
        <v>0</v>
      </c>
      <c r="K47" s="46">
        <v>0</v>
      </c>
      <c r="L47" s="46">
        <v>0</v>
      </c>
      <c r="M47" s="74">
        <v>1.26</v>
      </c>
      <c r="N47" s="73">
        <v>0</v>
      </c>
      <c r="O47" s="46">
        <v>-2</v>
      </c>
      <c r="P47" s="46">
        <v>0</v>
      </c>
      <c r="Q47" s="46">
        <v>0</v>
      </c>
      <c r="R47" s="46">
        <v>0</v>
      </c>
      <c r="S47" s="74">
        <v>0</v>
      </c>
      <c r="U47" s="73">
        <v>-2</v>
      </c>
      <c r="V47" s="74">
        <v>128.09</v>
      </c>
      <c r="W47">
        <v>126.83</v>
      </c>
      <c r="X47">
        <v>-2</v>
      </c>
      <c r="Y47">
        <v>0</v>
      </c>
      <c r="Z47">
        <v>1.26</v>
      </c>
      <c r="AA47">
        <v>0</v>
      </c>
    </row>
    <row r="48" spans="7:27">
      <c r="G48" t="s">
        <v>90</v>
      </c>
      <c r="H48" s="73">
        <v>112.31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-2</v>
      </c>
      <c r="P48" s="46">
        <v>0</v>
      </c>
      <c r="Q48" s="46">
        <v>0</v>
      </c>
      <c r="R48" s="46">
        <v>0</v>
      </c>
      <c r="S48" s="74">
        <v>0</v>
      </c>
      <c r="U48" s="73">
        <v>-2</v>
      </c>
      <c r="V48" s="74">
        <v>112.31</v>
      </c>
      <c r="W48">
        <v>112.31</v>
      </c>
      <c r="X48">
        <v>-2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86.17</v>
      </c>
      <c r="I49" s="46">
        <v>0</v>
      </c>
      <c r="J49" s="46">
        <v>0</v>
      </c>
      <c r="K49" s="46">
        <v>0</v>
      </c>
      <c r="L49" s="46">
        <v>0</v>
      </c>
      <c r="M49" s="74">
        <v>0.77</v>
      </c>
      <c r="N49" s="73">
        <v>0</v>
      </c>
      <c r="O49" s="46">
        <v>-2</v>
      </c>
      <c r="P49" s="46">
        <v>0</v>
      </c>
      <c r="Q49" s="46">
        <v>0</v>
      </c>
      <c r="R49" s="46">
        <v>0</v>
      </c>
      <c r="S49" s="74">
        <v>0</v>
      </c>
      <c r="U49" s="73">
        <v>-2</v>
      </c>
      <c r="V49" s="74">
        <v>86.94</v>
      </c>
      <c r="W49">
        <v>86.17</v>
      </c>
      <c r="X49">
        <v>-2</v>
      </c>
      <c r="Y49">
        <v>0</v>
      </c>
      <c r="Z49">
        <v>0.77</v>
      </c>
      <c r="AA49">
        <v>0</v>
      </c>
    </row>
    <row r="50" spans="7:27">
      <c r="G50" t="s">
        <v>92</v>
      </c>
      <c r="H50" s="73">
        <v>85.2</v>
      </c>
      <c r="I50" s="46">
        <v>0</v>
      </c>
      <c r="J50" s="46">
        <v>0</v>
      </c>
      <c r="K50" s="46">
        <v>0</v>
      </c>
      <c r="L50" s="46">
        <v>0</v>
      </c>
      <c r="M50" s="74">
        <v>2.23</v>
      </c>
      <c r="N50" s="73">
        <v>0</v>
      </c>
      <c r="O50" s="46">
        <v>-2</v>
      </c>
      <c r="P50" s="46">
        <v>0</v>
      </c>
      <c r="Q50" s="46">
        <v>0</v>
      </c>
      <c r="R50" s="46">
        <v>0</v>
      </c>
      <c r="S50" s="74">
        <v>0</v>
      </c>
      <c r="U50" s="73">
        <v>-2</v>
      </c>
      <c r="V50" s="74">
        <v>87.43</v>
      </c>
      <c r="W50">
        <v>85.2</v>
      </c>
      <c r="X50">
        <v>-2</v>
      </c>
      <c r="Y50">
        <v>0</v>
      </c>
      <c r="Z50">
        <v>2.23</v>
      </c>
      <c r="AA50">
        <v>0</v>
      </c>
    </row>
    <row r="51" spans="7:27">
      <c r="G51" t="s">
        <v>93</v>
      </c>
      <c r="H51" s="73">
        <v>102.63</v>
      </c>
      <c r="I51" s="46">
        <v>0</v>
      </c>
      <c r="J51" s="46">
        <v>0</v>
      </c>
      <c r="K51" s="46">
        <v>0</v>
      </c>
      <c r="L51" s="46">
        <v>0</v>
      </c>
      <c r="M51" s="74">
        <v>4.84</v>
      </c>
      <c r="N51" s="73">
        <v>0</v>
      </c>
      <c r="O51" s="46">
        <v>-2</v>
      </c>
      <c r="P51" s="46">
        <v>0</v>
      </c>
      <c r="Q51" s="46">
        <v>0</v>
      </c>
      <c r="R51" s="46">
        <v>0</v>
      </c>
      <c r="S51" s="74">
        <v>0</v>
      </c>
      <c r="U51" s="73">
        <v>-2</v>
      </c>
      <c r="V51" s="74">
        <v>107.47</v>
      </c>
      <c r="W51">
        <v>102.63</v>
      </c>
      <c r="X51">
        <v>-2</v>
      </c>
      <c r="Y51">
        <v>0</v>
      </c>
      <c r="Z51">
        <v>4.84</v>
      </c>
      <c r="AA51">
        <v>0</v>
      </c>
    </row>
    <row r="52" spans="7:27">
      <c r="G52" t="s">
        <v>94</v>
      </c>
      <c r="H52" s="73">
        <v>92.95</v>
      </c>
      <c r="I52" s="46">
        <v>0</v>
      </c>
      <c r="J52" s="46">
        <v>0</v>
      </c>
      <c r="K52" s="46">
        <v>0</v>
      </c>
      <c r="L52" s="46">
        <v>0</v>
      </c>
      <c r="M52" s="74">
        <v>4.84</v>
      </c>
      <c r="N52" s="73">
        <v>0</v>
      </c>
      <c r="O52" s="46">
        <v>-2</v>
      </c>
      <c r="P52" s="46">
        <v>0</v>
      </c>
      <c r="Q52" s="46">
        <v>0</v>
      </c>
      <c r="R52" s="46">
        <v>0</v>
      </c>
      <c r="S52" s="74">
        <v>0</v>
      </c>
      <c r="U52" s="73">
        <v>-2</v>
      </c>
      <c r="V52" s="74">
        <v>97.79</v>
      </c>
      <c r="W52">
        <v>92.95</v>
      </c>
      <c r="X52">
        <v>-2</v>
      </c>
      <c r="Y52">
        <v>0</v>
      </c>
      <c r="Z52">
        <v>4.84</v>
      </c>
      <c r="AA52">
        <v>0</v>
      </c>
    </row>
    <row r="53" spans="7:27">
      <c r="G53" t="s">
        <v>95</v>
      </c>
      <c r="H53" s="73">
        <v>63.9</v>
      </c>
      <c r="I53" s="46">
        <v>0</v>
      </c>
      <c r="J53" s="46">
        <v>0</v>
      </c>
      <c r="K53" s="46">
        <v>0</v>
      </c>
      <c r="L53" s="46">
        <v>0</v>
      </c>
      <c r="M53" s="74">
        <v>4.84</v>
      </c>
      <c r="N53" s="73">
        <v>0</v>
      </c>
      <c r="O53" s="46">
        <v>-2</v>
      </c>
      <c r="P53" s="46">
        <v>0</v>
      </c>
      <c r="Q53" s="46">
        <v>0</v>
      </c>
      <c r="R53" s="46">
        <v>0</v>
      </c>
      <c r="S53" s="74">
        <v>0</v>
      </c>
      <c r="U53" s="73">
        <v>-2</v>
      </c>
      <c r="V53" s="74">
        <v>68.739999999999995</v>
      </c>
      <c r="W53">
        <v>63.9</v>
      </c>
      <c r="X53">
        <v>-2</v>
      </c>
      <c r="Y53">
        <v>0</v>
      </c>
      <c r="Z53">
        <v>4.84</v>
      </c>
      <c r="AA53">
        <v>0</v>
      </c>
    </row>
    <row r="54" spans="7:27">
      <c r="G54" t="s">
        <v>96</v>
      </c>
      <c r="H54" s="73">
        <v>48.41</v>
      </c>
      <c r="I54" s="46">
        <v>0</v>
      </c>
      <c r="J54" s="46">
        <v>0</v>
      </c>
      <c r="K54" s="46">
        <v>0</v>
      </c>
      <c r="L54" s="46">
        <v>0</v>
      </c>
      <c r="M54" s="74">
        <v>4.84</v>
      </c>
      <c r="N54" s="73">
        <v>0</v>
      </c>
      <c r="O54" s="46">
        <v>-2</v>
      </c>
      <c r="P54" s="46">
        <v>0</v>
      </c>
      <c r="Q54" s="46">
        <v>0</v>
      </c>
      <c r="R54" s="46">
        <v>0</v>
      </c>
      <c r="S54" s="74">
        <v>0</v>
      </c>
      <c r="U54" s="73">
        <v>-2</v>
      </c>
      <c r="V54" s="74">
        <v>53.25</v>
      </c>
      <c r="W54">
        <v>48.41</v>
      </c>
      <c r="X54">
        <v>-2</v>
      </c>
      <c r="Y54">
        <v>0</v>
      </c>
      <c r="Z54">
        <v>4.84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4.84</v>
      </c>
      <c r="N55" s="73">
        <v>0</v>
      </c>
      <c r="O55" s="46">
        <v>-17</v>
      </c>
      <c r="P55" s="46">
        <v>-11</v>
      </c>
      <c r="Q55" s="46">
        <v>0</v>
      </c>
      <c r="R55" s="46">
        <v>0</v>
      </c>
      <c r="S55" s="74">
        <v>0</v>
      </c>
      <c r="U55" s="73">
        <v>-28</v>
      </c>
      <c r="V55" s="74">
        <v>4.84</v>
      </c>
      <c r="W55">
        <v>0</v>
      </c>
      <c r="X55">
        <v>-17</v>
      </c>
      <c r="Y55">
        <v>0</v>
      </c>
      <c r="Z55">
        <v>4.84</v>
      </c>
      <c r="AA55">
        <v>-11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4.84</v>
      </c>
      <c r="N56" s="73">
        <v>0</v>
      </c>
      <c r="O56" s="46">
        <v>-21</v>
      </c>
      <c r="P56" s="46">
        <v>-54</v>
      </c>
      <c r="Q56" s="46">
        <v>0</v>
      </c>
      <c r="R56" s="46">
        <v>0</v>
      </c>
      <c r="S56" s="74">
        <v>0</v>
      </c>
      <c r="U56" s="73">
        <v>-75</v>
      </c>
      <c r="V56" s="74">
        <v>4.84</v>
      </c>
      <c r="W56">
        <v>0</v>
      </c>
      <c r="X56">
        <v>-21</v>
      </c>
      <c r="Y56">
        <v>0</v>
      </c>
      <c r="Z56">
        <v>4.84</v>
      </c>
      <c r="AA56">
        <v>-54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4.84</v>
      </c>
      <c r="N57" s="73">
        <v>0</v>
      </c>
      <c r="O57" s="46">
        <v>-63.46</v>
      </c>
      <c r="P57" s="46">
        <v>-1</v>
      </c>
      <c r="Q57" s="46">
        <v>0</v>
      </c>
      <c r="R57" s="46">
        <v>0</v>
      </c>
      <c r="S57" s="74">
        <v>0</v>
      </c>
      <c r="U57" s="73">
        <v>-64.459999999999994</v>
      </c>
      <c r="V57" s="74">
        <v>4.84</v>
      </c>
      <c r="W57">
        <v>0</v>
      </c>
      <c r="X57">
        <v>-63.46</v>
      </c>
      <c r="Y57">
        <v>0</v>
      </c>
      <c r="Z57">
        <v>4.84</v>
      </c>
      <c r="AA57">
        <v>-1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1.55</v>
      </c>
      <c r="N58" s="73">
        <v>0</v>
      </c>
      <c r="O58" s="46">
        <v>-27</v>
      </c>
      <c r="P58" s="46">
        <v>0</v>
      </c>
      <c r="Q58" s="46">
        <v>0</v>
      </c>
      <c r="R58" s="46">
        <v>0</v>
      </c>
      <c r="S58" s="74">
        <v>0</v>
      </c>
      <c r="U58" s="73">
        <v>-27</v>
      </c>
      <c r="V58" s="74">
        <v>1.55</v>
      </c>
      <c r="W58">
        <v>0</v>
      </c>
      <c r="X58">
        <v>-27</v>
      </c>
      <c r="Y58">
        <v>0</v>
      </c>
      <c r="Z58">
        <v>1.55</v>
      </c>
      <c r="AA58">
        <v>0</v>
      </c>
    </row>
    <row r="59" spans="7:27">
      <c r="G59" t="s">
        <v>101</v>
      </c>
      <c r="H59" s="73">
        <v>32.92</v>
      </c>
      <c r="I59" s="46">
        <v>0</v>
      </c>
      <c r="J59" s="46">
        <v>0</v>
      </c>
      <c r="K59" s="46">
        <v>0</v>
      </c>
      <c r="L59" s="46">
        <v>0</v>
      </c>
      <c r="M59" s="74">
        <v>2.3199999999999998</v>
      </c>
      <c r="N59" s="73">
        <v>0</v>
      </c>
      <c r="O59" s="46">
        <v>-2</v>
      </c>
      <c r="P59" s="46">
        <v>0</v>
      </c>
      <c r="Q59" s="46">
        <v>0</v>
      </c>
      <c r="R59" s="46">
        <v>0</v>
      </c>
      <c r="S59" s="74">
        <v>0</v>
      </c>
      <c r="U59" s="73">
        <v>-2</v>
      </c>
      <c r="V59" s="74">
        <v>35.24</v>
      </c>
      <c r="W59">
        <v>32.92</v>
      </c>
      <c r="X59">
        <v>-2</v>
      </c>
      <c r="Y59">
        <v>0</v>
      </c>
      <c r="Z59">
        <v>2.3199999999999998</v>
      </c>
      <c r="AA59">
        <v>0</v>
      </c>
    </row>
    <row r="60" spans="7:27">
      <c r="G60" t="s">
        <v>102</v>
      </c>
      <c r="H60" s="73">
        <v>88.11</v>
      </c>
      <c r="I60" s="46">
        <v>0</v>
      </c>
      <c r="J60" s="46">
        <v>0</v>
      </c>
      <c r="K60" s="46">
        <v>0</v>
      </c>
      <c r="L60" s="46">
        <v>0</v>
      </c>
      <c r="M60" s="74">
        <v>3</v>
      </c>
      <c r="N60" s="73">
        <v>0</v>
      </c>
      <c r="O60" s="46">
        <v>-2</v>
      </c>
      <c r="P60" s="46">
        <v>0</v>
      </c>
      <c r="Q60" s="46">
        <v>0</v>
      </c>
      <c r="R60" s="46">
        <v>0</v>
      </c>
      <c r="S60" s="74">
        <v>0</v>
      </c>
      <c r="U60" s="73">
        <v>-2</v>
      </c>
      <c r="V60" s="74">
        <v>91.11</v>
      </c>
      <c r="W60">
        <v>88.11</v>
      </c>
      <c r="X60">
        <v>-2</v>
      </c>
      <c r="Y60">
        <v>0</v>
      </c>
      <c r="Z60">
        <v>3</v>
      </c>
      <c r="AA60">
        <v>0</v>
      </c>
    </row>
    <row r="61" spans="7:27">
      <c r="G61" t="s">
        <v>103</v>
      </c>
      <c r="H61" s="73">
        <v>127.8</v>
      </c>
      <c r="I61" s="46">
        <v>0</v>
      </c>
      <c r="J61" s="46">
        <v>0</v>
      </c>
      <c r="K61" s="46">
        <v>0</v>
      </c>
      <c r="L61" s="46">
        <v>0</v>
      </c>
      <c r="M61" s="74">
        <v>4.84</v>
      </c>
      <c r="N61" s="73">
        <v>0</v>
      </c>
      <c r="O61" s="46">
        <v>-2</v>
      </c>
      <c r="P61" s="46">
        <v>0</v>
      </c>
      <c r="Q61" s="46">
        <v>0</v>
      </c>
      <c r="R61" s="46">
        <v>0</v>
      </c>
      <c r="S61" s="74">
        <v>0</v>
      </c>
      <c r="U61" s="73">
        <v>-2</v>
      </c>
      <c r="V61" s="74">
        <v>132.63999999999999</v>
      </c>
      <c r="W61">
        <v>127.8</v>
      </c>
      <c r="X61">
        <v>-2</v>
      </c>
      <c r="Y61">
        <v>0</v>
      </c>
      <c r="Z61">
        <v>4.84</v>
      </c>
      <c r="AA61">
        <v>0</v>
      </c>
    </row>
    <row r="62" spans="7:27">
      <c r="G62" t="s">
        <v>104</v>
      </c>
      <c r="H62" s="73">
        <v>180.09</v>
      </c>
      <c r="I62" s="46">
        <v>0</v>
      </c>
      <c r="J62" s="46">
        <v>0</v>
      </c>
      <c r="K62" s="46">
        <v>0</v>
      </c>
      <c r="L62" s="46">
        <v>0</v>
      </c>
      <c r="M62" s="74">
        <v>4.84</v>
      </c>
      <c r="N62" s="73">
        <v>0</v>
      </c>
      <c r="O62" s="46">
        <v>-2</v>
      </c>
      <c r="P62" s="46">
        <v>0</v>
      </c>
      <c r="Q62" s="46">
        <v>0</v>
      </c>
      <c r="R62" s="46">
        <v>0</v>
      </c>
      <c r="S62" s="74">
        <v>0</v>
      </c>
      <c r="U62" s="73">
        <v>-2</v>
      </c>
      <c r="V62" s="74">
        <v>184.93</v>
      </c>
      <c r="W62">
        <v>180.09</v>
      </c>
      <c r="X62">
        <v>-2</v>
      </c>
      <c r="Y62">
        <v>0</v>
      </c>
      <c r="Z62">
        <v>4.84</v>
      </c>
      <c r="AA62">
        <v>0</v>
      </c>
    </row>
    <row r="63" spans="7:27">
      <c r="G63" t="s">
        <v>105</v>
      </c>
      <c r="H63" s="73">
        <v>218.81</v>
      </c>
      <c r="I63" s="46">
        <v>0</v>
      </c>
      <c r="J63" s="46">
        <v>0</v>
      </c>
      <c r="K63" s="46">
        <v>0</v>
      </c>
      <c r="L63" s="46">
        <v>0</v>
      </c>
      <c r="M63" s="74">
        <v>4.84</v>
      </c>
      <c r="N63" s="73">
        <v>0</v>
      </c>
      <c r="O63" s="46">
        <v>-2</v>
      </c>
      <c r="P63" s="46">
        <v>0</v>
      </c>
      <c r="Q63" s="46">
        <v>0</v>
      </c>
      <c r="R63" s="46">
        <v>0</v>
      </c>
      <c r="S63" s="74">
        <v>0</v>
      </c>
      <c r="U63" s="73">
        <v>-2</v>
      </c>
      <c r="V63" s="74">
        <v>223.65</v>
      </c>
      <c r="W63">
        <v>218.81</v>
      </c>
      <c r="X63">
        <v>-2</v>
      </c>
      <c r="Y63">
        <v>0</v>
      </c>
      <c r="Z63">
        <v>4.84</v>
      </c>
      <c r="AA63">
        <v>0</v>
      </c>
    </row>
    <row r="64" spans="7:27">
      <c r="G64" t="s">
        <v>106</v>
      </c>
      <c r="H64" s="73">
        <v>256.58</v>
      </c>
      <c r="I64" s="46">
        <v>0</v>
      </c>
      <c r="J64" s="46">
        <v>0</v>
      </c>
      <c r="K64" s="46">
        <v>0</v>
      </c>
      <c r="L64" s="46">
        <v>0</v>
      </c>
      <c r="M64" s="74">
        <v>3.58</v>
      </c>
      <c r="N64" s="73">
        <v>0</v>
      </c>
      <c r="O64" s="46">
        <v>-2</v>
      </c>
      <c r="P64" s="46">
        <v>0</v>
      </c>
      <c r="Q64" s="46">
        <v>0</v>
      </c>
      <c r="R64" s="46">
        <v>0</v>
      </c>
      <c r="S64" s="74">
        <v>0</v>
      </c>
      <c r="U64" s="73">
        <v>-2</v>
      </c>
      <c r="V64" s="74">
        <v>260.16000000000003</v>
      </c>
      <c r="W64">
        <v>256.58</v>
      </c>
      <c r="X64">
        <v>-2</v>
      </c>
      <c r="Y64">
        <v>0</v>
      </c>
      <c r="Z64">
        <v>3.58</v>
      </c>
      <c r="AA64">
        <v>0</v>
      </c>
    </row>
    <row r="65" spans="7:27">
      <c r="G65" t="s">
        <v>107</v>
      </c>
      <c r="H65" s="73">
        <v>255.61</v>
      </c>
      <c r="I65" s="46">
        <v>0</v>
      </c>
      <c r="J65" s="46">
        <v>0</v>
      </c>
      <c r="K65" s="46">
        <v>0</v>
      </c>
      <c r="L65" s="46">
        <v>0</v>
      </c>
      <c r="M65" s="74">
        <v>4.84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260.45</v>
      </c>
      <c r="W65">
        <v>255.61</v>
      </c>
      <c r="X65">
        <v>0</v>
      </c>
      <c r="Y65">
        <v>0</v>
      </c>
      <c r="Z65">
        <v>4.84</v>
      </c>
      <c r="AA65">
        <v>0</v>
      </c>
    </row>
    <row r="66" spans="7:27">
      <c r="G66" t="s">
        <v>108</v>
      </c>
      <c r="H66" s="73">
        <v>311.76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-2</v>
      </c>
      <c r="P66" s="46">
        <v>0</v>
      </c>
      <c r="Q66" s="46">
        <v>0</v>
      </c>
      <c r="R66" s="46">
        <v>0</v>
      </c>
      <c r="S66" s="74">
        <v>0</v>
      </c>
      <c r="U66" s="73">
        <v>-2</v>
      </c>
      <c r="V66" s="74">
        <v>311.76</v>
      </c>
      <c r="W66">
        <v>311.76</v>
      </c>
      <c r="X66">
        <v>-2</v>
      </c>
      <c r="Y66">
        <v>0</v>
      </c>
      <c r="Z66">
        <v>0</v>
      </c>
      <c r="AA66">
        <v>0</v>
      </c>
    </row>
    <row r="67" spans="7:27">
      <c r="G67" t="s">
        <v>109</v>
      </c>
      <c r="H67" s="73">
        <v>139.41999999999999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139.41999999999999</v>
      </c>
      <c r="W67">
        <v>139.41999999999999</v>
      </c>
      <c r="X67">
        <v>0</v>
      </c>
      <c r="Y67">
        <v>0</v>
      </c>
      <c r="Z67">
        <v>0</v>
      </c>
      <c r="AA67">
        <v>0</v>
      </c>
    </row>
    <row r="68" spans="7:27">
      <c r="G68" t="s">
        <v>110</v>
      </c>
      <c r="H68" s="73">
        <v>208.16</v>
      </c>
      <c r="I68" s="46">
        <v>0</v>
      </c>
      <c r="J68" s="46">
        <v>0</v>
      </c>
      <c r="K68" s="46">
        <v>0</v>
      </c>
      <c r="L68" s="46">
        <v>0</v>
      </c>
      <c r="M68" s="74">
        <v>4.26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212.42</v>
      </c>
      <c r="W68">
        <v>208.16</v>
      </c>
      <c r="X68">
        <v>0</v>
      </c>
      <c r="Y68">
        <v>0</v>
      </c>
      <c r="Z68">
        <v>4.26</v>
      </c>
      <c r="AA68">
        <v>0</v>
      </c>
    </row>
    <row r="69" spans="7:27">
      <c r="G69" t="s">
        <v>111</v>
      </c>
      <c r="H69" s="73">
        <v>298.20999999999998</v>
      </c>
      <c r="I69" s="46">
        <v>0</v>
      </c>
      <c r="J69" s="46">
        <v>0</v>
      </c>
      <c r="K69" s="46">
        <v>0</v>
      </c>
      <c r="L69" s="46">
        <v>0</v>
      </c>
      <c r="M69" s="74">
        <v>4.45</v>
      </c>
      <c r="N69" s="73">
        <v>0</v>
      </c>
      <c r="O69" s="46">
        <v>0</v>
      </c>
      <c r="P69" s="46">
        <v>0</v>
      </c>
      <c r="Q69" s="46">
        <v>-20</v>
      </c>
      <c r="R69" s="46">
        <v>0</v>
      </c>
      <c r="S69" s="74">
        <v>0</v>
      </c>
      <c r="U69" s="73">
        <v>-20</v>
      </c>
      <c r="V69" s="74">
        <v>302.66000000000003</v>
      </c>
      <c r="W69">
        <v>298.20999999999998</v>
      </c>
      <c r="X69">
        <v>0</v>
      </c>
      <c r="Y69">
        <v>-20</v>
      </c>
      <c r="Z69">
        <v>4.45</v>
      </c>
      <c r="AA69">
        <v>0</v>
      </c>
    </row>
    <row r="70" spans="7:27">
      <c r="G70" t="s">
        <v>112</v>
      </c>
      <c r="H70" s="73">
        <v>373.67</v>
      </c>
      <c r="I70" s="46">
        <v>0</v>
      </c>
      <c r="J70" s="46">
        <v>0</v>
      </c>
      <c r="K70" s="46">
        <v>0</v>
      </c>
      <c r="L70" s="46">
        <v>0</v>
      </c>
      <c r="M70" s="74">
        <v>1.78</v>
      </c>
      <c r="N70" s="73">
        <v>0</v>
      </c>
      <c r="O70" s="46">
        <v>0</v>
      </c>
      <c r="P70" s="46">
        <v>0</v>
      </c>
      <c r="Q70" s="46">
        <v>-20</v>
      </c>
      <c r="R70" s="46">
        <v>0</v>
      </c>
      <c r="S70" s="74">
        <v>0</v>
      </c>
      <c r="U70" s="73">
        <v>-20</v>
      </c>
      <c r="V70" s="74">
        <v>375.45</v>
      </c>
      <c r="W70">
        <v>373.67</v>
      </c>
      <c r="X70">
        <v>0</v>
      </c>
      <c r="Y70">
        <v>-20</v>
      </c>
      <c r="Z70">
        <v>1.78</v>
      </c>
      <c r="AA70">
        <v>0</v>
      </c>
    </row>
    <row r="71" spans="7:27">
      <c r="G71" t="s">
        <v>113</v>
      </c>
      <c r="H71" s="73">
        <v>444.87</v>
      </c>
      <c r="I71" s="46">
        <v>0</v>
      </c>
      <c r="J71" s="46">
        <v>0</v>
      </c>
      <c r="K71" s="46">
        <v>0</v>
      </c>
      <c r="L71" s="46">
        <v>0</v>
      </c>
      <c r="M71" s="74">
        <v>2.87</v>
      </c>
      <c r="N71" s="73">
        <v>0</v>
      </c>
      <c r="O71" s="46">
        <v>0</v>
      </c>
      <c r="P71" s="46">
        <v>0</v>
      </c>
      <c r="Q71" s="46">
        <v>-20</v>
      </c>
      <c r="R71" s="46">
        <v>0</v>
      </c>
      <c r="S71" s="74">
        <v>0</v>
      </c>
      <c r="U71" s="73">
        <v>-20</v>
      </c>
      <c r="V71" s="74">
        <v>447.74</v>
      </c>
      <c r="W71">
        <v>444.87</v>
      </c>
      <c r="X71">
        <v>0</v>
      </c>
      <c r="Y71">
        <v>-20</v>
      </c>
      <c r="Z71">
        <v>2.87</v>
      </c>
      <c r="AA71">
        <v>0</v>
      </c>
    </row>
    <row r="72" spans="7:27">
      <c r="G72" t="s">
        <v>114</v>
      </c>
      <c r="H72" s="73">
        <v>386.67</v>
      </c>
      <c r="I72" s="46">
        <v>0</v>
      </c>
      <c r="J72" s="46">
        <v>0</v>
      </c>
      <c r="K72" s="46">
        <v>0</v>
      </c>
      <c r="L72" s="46">
        <v>0</v>
      </c>
      <c r="M72" s="74">
        <v>2.89</v>
      </c>
      <c r="N72" s="73">
        <v>0</v>
      </c>
      <c r="O72" s="46">
        <v>0</v>
      </c>
      <c r="P72" s="46">
        <v>0</v>
      </c>
      <c r="Q72" s="46">
        <v>-20</v>
      </c>
      <c r="R72" s="46">
        <v>0</v>
      </c>
      <c r="S72" s="74">
        <v>0</v>
      </c>
      <c r="U72" s="73">
        <v>-20</v>
      </c>
      <c r="V72" s="74">
        <v>389.56</v>
      </c>
      <c r="W72">
        <v>386.67</v>
      </c>
      <c r="X72">
        <v>0</v>
      </c>
      <c r="Y72">
        <v>-20</v>
      </c>
      <c r="Z72">
        <v>2.89</v>
      </c>
      <c r="AA72">
        <v>0</v>
      </c>
    </row>
    <row r="73" spans="7:27">
      <c r="G73" t="s">
        <v>115</v>
      </c>
      <c r="H73" s="73">
        <v>405.35</v>
      </c>
      <c r="I73" s="46">
        <v>0</v>
      </c>
      <c r="J73" s="46">
        <v>0</v>
      </c>
      <c r="K73" s="46">
        <v>0</v>
      </c>
      <c r="L73" s="46">
        <v>0</v>
      </c>
      <c r="M73" s="74">
        <v>2.02</v>
      </c>
      <c r="N73" s="73">
        <v>0</v>
      </c>
      <c r="O73" s="46">
        <v>0</v>
      </c>
      <c r="P73" s="46">
        <v>0</v>
      </c>
      <c r="Q73" s="46">
        <v>-20</v>
      </c>
      <c r="R73" s="46">
        <v>0</v>
      </c>
      <c r="S73" s="74">
        <v>0</v>
      </c>
      <c r="U73" s="73">
        <v>-20</v>
      </c>
      <c r="V73" s="74">
        <v>407.37</v>
      </c>
      <c r="W73">
        <v>405.35</v>
      </c>
      <c r="X73">
        <v>0</v>
      </c>
      <c r="Y73">
        <v>-20</v>
      </c>
      <c r="Z73">
        <v>2.02</v>
      </c>
      <c r="AA73">
        <v>0</v>
      </c>
    </row>
    <row r="74" spans="7:27">
      <c r="G74" t="s">
        <v>116</v>
      </c>
      <c r="H74" s="73">
        <v>357.09</v>
      </c>
      <c r="I74" s="46">
        <v>0</v>
      </c>
      <c r="J74" s="46">
        <v>0</v>
      </c>
      <c r="K74" s="46">
        <v>0</v>
      </c>
      <c r="L74" s="46">
        <v>0</v>
      </c>
      <c r="M74" s="74">
        <v>1.42</v>
      </c>
      <c r="N74" s="73">
        <v>0</v>
      </c>
      <c r="O74" s="46">
        <v>0</v>
      </c>
      <c r="P74" s="46">
        <v>0</v>
      </c>
      <c r="Q74" s="46">
        <v>-20</v>
      </c>
      <c r="R74" s="46">
        <v>0</v>
      </c>
      <c r="S74" s="74">
        <v>0</v>
      </c>
      <c r="U74" s="73">
        <v>-20</v>
      </c>
      <c r="V74" s="74">
        <v>358.51</v>
      </c>
      <c r="W74">
        <v>357.09</v>
      </c>
      <c r="X74">
        <v>0</v>
      </c>
      <c r="Y74">
        <v>-20</v>
      </c>
      <c r="Z74">
        <v>1.42</v>
      </c>
      <c r="AA74">
        <v>0</v>
      </c>
    </row>
    <row r="75" spans="7:27">
      <c r="G75" t="s">
        <v>117</v>
      </c>
      <c r="H75" s="73">
        <v>220.14</v>
      </c>
      <c r="I75" s="46">
        <v>56.44</v>
      </c>
      <c r="J75" s="46">
        <v>0</v>
      </c>
      <c r="K75" s="46">
        <v>0</v>
      </c>
      <c r="L75" s="46">
        <v>0</v>
      </c>
      <c r="M75" s="74">
        <v>1.8</v>
      </c>
      <c r="N75" s="73">
        <v>0</v>
      </c>
      <c r="O75" s="46">
        <v>0</v>
      </c>
      <c r="P75" s="46">
        <v>0</v>
      </c>
      <c r="Q75" s="46">
        <v>-20</v>
      </c>
      <c r="R75" s="46">
        <v>0</v>
      </c>
      <c r="S75" s="74">
        <v>0</v>
      </c>
      <c r="U75" s="73">
        <v>-20</v>
      </c>
      <c r="V75" s="74">
        <v>278.38</v>
      </c>
      <c r="W75">
        <v>220.14</v>
      </c>
      <c r="X75">
        <v>56.44</v>
      </c>
      <c r="Y75">
        <v>-20</v>
      </c>
      <c r="Z75">
        <v>1.8</v>
      </c>
      <c r="AA75">
        <v>0</v>
      </c>
    </row>
    <row r="76" spans="7:27">
      <c r="G76" t="s">
        <v>118</v>
      </c>
      <c r="H76" s="73">
        <v>187.66</v>
      </c>
      <c r="I76" s="46">
        <v>42.64</v>
      </c>
      <c r="J76" s="46">
        <v>0</v>
      </c>
      <c r="K76" s="46">
        <v>0</v>
      </c>
      <c r="L76" s="46">
        <v>0</v>
      </c>
      <c r="M76" s="74">
        <v>1.2</v>
      </c>
      <c r="N76" s="73">
        <v>0</v>
      </c>
      <c r="O76" s="46">
        <v>0</v>
      </c>
      <c r="P76" s="46">
        <v>0</v>
      </c>
      <c r="Q76" s="46">
        <v>-20</v>
      </c>
      <c r="R76" s="46">
        <v>0</v>
      </c>
      <c r="S76" s="74">
        <v>0</v>
      </c>
      <c r="U76" s="73">
        <v>-20</v>
      </c>
      <c r="V76" s="74">
        <v>231.5</v>
      </c>
      <c r="W76">
        <v>187.66</v>
      </c>
      <c r="X76">
        <v>42.64</v>
      </c>
      <c r="Y76">
        <v>-20</v>
      </c>
      <c r="Z76">
        <v>1.2</v>
      </c>
      <c r="AA76">
        <v>0</v>
      </c>
    </row>
    <row r="77" spans="7:27">
      <c r="G77" t="s">
        <v>119</v>
      </c>
      <c r="H77" s="73">
        <v>148.13</v>
      </c>
      <c r="I77" s="46">
        <v>26.72</v>
      </c>
      <c r="J77" s="46">
        <v>0</v>
      </c>
      <c r="K77" s="46">
        <v>0</v>
      </c>
      <c r="L77" s="46">
        <v>0</v>
      </c>
      <c r="M77" s="74">
        <v>1.88</v>
      </c>
      <c r="N77" s="73">
        <v>0</v>
      </c>
      <c r="O77" s="46">
        <v>0</v>
      </c>
      <c r="P77" s="46">
        <v>0</v>
      </c>
      <c r="Q77" s="46">
        <v>-20</v>
      </c>
      <c r="R77" s="46">
        <v>0</v>
      </c>
      <c r="S77" s="74">
        <v>0</v>
      </c>
      <c r="U77" s="73">
        <v>-20</v>
      </c>
      <c r="V77" s="74">
        <v>176.73</v>
      </c>
      <c r="W77">
        <v>148.13</v>
      </c>
      <c r="X77">
        <v>26.72</v>
      </c>
      <c r="Y77">
        <v>-20</v>
      </c>
      <c r="Z77">
        <v>1.88</v>
      </c>
      <c r="AA77">
        <v>0</v>
      </c>
    </row>
    <row r="78" spans="7:27">
      <c r="G78" t="s">
        <v>120</v>
      </c>
      <c r="H78" s="73">
        <v>143.35</v>
      </c>
      <c r="I78" s="46">
        <v>15.89</v>
      </c>
      <c r="J78" s="46">
        <v>0</v>
      </c>
      <c r="K78" s="46">
        <v>0</v>
      </c>
      <c r="L78" s="46">
        <v>0</v>
      </c>
      <c r="M78" s="74">
        <v>1.73</v>
      </c>
      <c r="N78" s="73">
        <v>0</v>
      </c>
      <c r="O78" s="46">
        <v>0</v>
      </c>
      <c r="P78" s="46">
        <v>0</v>
      </c>
      <c r="Q78" s="46">
        <v>-20</v>
      </c>
      <c r="R78" s="46">
        <v>0</v>
      </c>
      <c r="S78" s="74">
        <v>0</v>
      </c>
      <c r="U78" s="73">
        <v>-20</v>
      </c>
      <c r="V78" s="74">
        <v>160.97</v>
      </c>
      <c r="W78">
        <v>143.35</v>
      </c>
      <c r="X78">
        <v>15.89</v>
      </c>
      <c r="Y78">
        <v>-20</v>
      </c>
      <c r="Z78">
        <v>1.73</v>
      </c>
      <c r="AA78">
        <v>0</v>
      </c>
    </row>
    <row r="79" spans="7:27">
      <c r="G79" t="s">
        <v>121</v>
      </c>
      <c r="H79" s="73">
        <v>104.28</v>
      </c>
      <c r="I79" s="46">
        <v>1.87</v>
      </c>
      <c r="J79" s="46">
        <v>0</v>
      </c>
      <c r="K79" s="46">
        <v>0</v>
      </c>
      <c r="L79" s="46">
        <v>0</v>
      </c>
      <c r="M79" s="74">
        <v>2.92</v>
      </c>
      <c r="N79" s="73">
        <v>0</v>
      </c>
      <c r="O79" s="46">
        <v>0</v>
      </c>
      <c r="P79" s="46">
        <v>0</v>
      </c>
      <c r="Q79" s="46">
        <v>-20</v>
      </c>
      <c r="R79" s="46">
        <v>0</v>
      </c>
      <c r="S79" s="74">
        <v>0</v>
      </c>
      <c r="U79" s="73">
        <v>-20</v>
      </c>
      <c r="V79" s="74">
        <v>109.07</v>
      </c>
      <c r="W79">
        <v>104.28</v>
      </c>
      <c r="X79">
        <v>1.87</v>
      </c>
      <c r="Y79">
        <v>-20</v>
      </c>
      <c r="Z79">
        <v>2.92</v>
      </c>
      <c r="AA79">
        <v>0</v>
      </c>
    </row>
    <row r="80" spans="7:27">
      <c r="G80" t="s">
        <v>122</v>
      </c>
      <c r="H80" s="73">
        <v>95.96</v>
      </c>
      <c r="I80" s="46">
        <v>0</v>
      </c>
      <c r="J80" s="46">
        <v>0</v>
      </c>
      <c r="K80" s="46">
        <v>0</v>
      </c>
      <c r="L80" s="46">
        <v>0</v>
      </c>
      <c r="M80" s="74">
        <v>3.67</v>
      </c>
      <c r="N80" s="73">
        <v>0</v>
      </c>
      <c r="O80" s="46">
        <v>-10</v>
      </c>
      <c r="P80" s="46">
        <v>0</v>
      </c>
      <c r="Q80" s="46">
        <v>-20</v>
      </c>
      <c r="R80" s="46">
        <v>0</v>
      </c>
      <c r="S80" s="74">
        <v>0</v>
      </c>
      <c r="U80" s="73">
        <v>-30</v>
      </c>
      <c r="V80" s="74">
        <v>99.63</v>
      </c>
      <c r="W80">
        <v>95.96</v>
      </c>
      <c r="X80">
        <v>-10</v>
      </c>
      <c r="Y80">
        <v>-20</v>
      </c>
      <c r="Z80">
        <v>3.67</v>
      </c>
      <c r="AA80">
        <v>0</v>
      </c>
    </row>
    <row r="81" spans="7:27">
      <c r="G81" t="s">
        <v>123</v>
      </c>
      <c r="H81" s="73">
        <v>189.77</v>
      </c>
      <c r="I81" s="46">
        <v>0</v>
      </c>
      <c r="J81" s="46">
        <v>0</v>
      </c>
      <c r="K81" s="46">
        <v>0</v>
      </c>
      <c r="L81" s="46">
        <v>0</v>
      </c>
      <c r="M81" s="74">
        <v>4.84</v>
      </c>
      <c r="N81" s="73">
        <v>0</v>
      </c>
      <c r="O81" s="46">
        <v>-10</v>
      </c>
      <c r="P81" s="46">
        <v>0</v>
      </c>
      <c r="Q81" s="46">
        <v>-10</v>
      </c>
      <c r="R81" s="46">
        <v>0</v>
      </c>
      <c r="S81" s="74">
        <v>0</v>
      </c>
      <c r="U81" s="73">
        <v>-20</v>
      </c>
      <c r="V81" s="74">
        <v>194.61</v>
      </c>
      <c r="W81">
        <v>189.77</v>
      </c>
      <c r="X81">
        <v>-10</v>
      </c>
      <c r="Y81">
        <v>-10</v>
      </c>
      <c r="Z81">
        <v>4.84</v>
      </c>
      <c r="AA81">
        <v>0</v>
      </c>
    </row>
    <row r="82" spans="7:27">
      <c r="G82" t="s">
        <v>124</v>
      </c>
      <c r="H82" s="73">
        <v>152.01</v>
      </c>
      <c r="I82" s="46">
        <v>0</v>
      </c>
      <c r="J82" s="46">
        <v>0</v>
      </c>
      <c r="K82" s="46">
        <v>0</v>
      </c>
      <c r="L82" s="46">
        <v>0</v>
      </c>
      <c r="M82" s="74">
        <v>4.84</v>
      </c>
      <c r="N82" s="73">
        <v>0</v>
      </c>
      <c r="O82" s="46">
        <v>-10</v>
      </c>
      <c r="P82" s="46">
        <v>0</v>
      </c>
      <c r="Q82" s="46">
        <v>0</v>
      </c>
      <c r="R82" s="46">
        <v>0</v>
      </c>
      <c r="S82" s="74">
        <v>0</v>
      </c>
      <c r="U82" s="73">
        <v>-10</v>
      </c>
      <c r="V82" s="74">
        <v>156.85</v>
      </c>
      <c r="W82">
        <v>152.01</v>
      </c>
      <c r="X82">
        <v>-10</v>
      </c>
      <c r="Y82">
        <v>0</v>
      </c>
      <c r="Z82">
        <v>4.84</v>
      </c>
      <c r="AA82">
        <v>0</v>
      </c>
    </row>
    <row r="83" spans="7:27">
      <c r="G83" t="s">
        <v>125</v>
      </c>
      <c r="H83" s="73">
        <v>57.12</v>
      </c>
      <c r="I83" s="46">
        <v>0</v>
      </c>
      <c r="J83" s="46">
        <v>0</v>
      </c>
      <c r="K83" s="46">
        <v>0</v>
      </c>
      <c r="L83" s="46">
        <v>0</v>
      </c>
      <c r="M83" s="74">
        <v>4.84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61.96</v>
      </c>
      <c r="W83">
        <v>57.12</v>
      </c>
      <c r="X83">
        <v>0</v>
      </c>
      <c r="Y83">
        <v>0</v>
      </c>
      <c r="Z83">
        <v>4.84</v>
      </c>
      <c r="AA83">
        <v>0</v>
      </c>
    </row>
    <row r="84" spans="7:27">
      <c r="G84" t="s">
        <v>126</v>
      </c>
      <c r="H84" s="73">
        <v>61</v>
      </c>
      <c r="I84" s="46">
        <v>0</v>
      </c>
      <c r="J84" s="46">
        <v>0</v>
      </c>
      <c r="K84" s="46">
        <v>0</v>
      </c>
      <c r="L84" s="46">
        <v>0</v>
      </c>
      <c r="M84" s="74">
        <v>4.84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65.84</v>
      </c>
      <c r="W84">
        <v>61</v>
      </c>
      <c r="X84">
        <v>0</v>
      </c>
      <c r="Y84">
        <v>0</v>
      </c>
      <c r="Z84">
        <v>4.84</v>
      </c>
      <c r="AA84">
        <v>0</v>
      </c>
    </row>
    <row r="85" spans="7:27">
      <c r="G85" t="s">
        <v>127</v>
      </c>
      <c r="H85" s="73">
        <v>38.729999999999997</v>
      </c>
      <c r="I85" s="46">
        <v>0</v>
      </c>
      <c r="J85" s="46">
        <v>0</v>
      </c>
      <c r="K85" s="46">
        <v>0</v>
      </c>
      <c r="L85" s="46">
        <v>0</v>
      </c>
      <c r="M85" s="74">
        <v>4.84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43.57</v>
      </c>
      <c r="W85">
        <v>38.729999999999997</v>
      </c>
      <c r="X85">
        <v>0</v>
      </c>
      <c r="Y85">
        <v>0</v>
      </c>
      <c r="Z85">
        <v>4.84</v>
      </c>
      <c r="AA85">
        <v>0</v>
      </c>
    </row>
    <row r="86" spans="7:27">
      <c r="G86" t="s">
        <v>128</v>
      </c>
      <c r="H86" s="73">
        <v>8.7100000000000009</v>
      </c>
      <c r="I86" s="46">
        <v>0</v>
      </c>
      <c r="J86" s="46">
        <v>0</v>
      </c>
      <c r="K86" s="46">
        <v>0</v>
      </c>
      <c r="L86" s="46">
        <v>0</v>
      </c>
      <c r="M86" s="74">
        <v>4.84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13.55</v>
      </c>
      <c r="W86">
        <v>8.7100000000000009</v>
      </c>
      <c r="X86">
        <v>0</v>
      </c>
      <c r="Y86">
        <v>0</v>
      </c>
      <c r="Z86">
        <v>4.84</v>
      </c>
      <c r="AA86">
        <v>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4.84</v>
      </c>
      <c r="N87" s="73">
        <v>0</v>
      </c>
      <c r="O87" s="46">
        <v>0</v>
      </c>
      <c r="P87" s="46">
        <v>-34</v>
      </c>
      <c r="Q87" s="46">
        <v>0</v>
      </c>
      <c r="R87" s="46">
        <v>0</v>
      </c>
      <c r="S87" s="74">
        <v>0</v>
      </c>
      <c r="U87" s="73">
        <v>-34</v>
      </c>
      <c r="V87" s="74">
        <v>4.84</v>
      </c>
      <c r="W87">
        <v>0</v>
      </c>
      <c r="X87">
        <v>0</v>
      </c>
      <c r="Y87">
        <v>0</v>
      </c>
      <c r="Z87">
        <v>4.84</v>
      </c>
      <c r="AA87">
        <v>-34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4.84</v>
      </c>
      <c r="N88" s="73">
        <v>0</v>
      </c>
      <c r="O88" s="46">
        <v>0</v>
      </c>
      <c r="P88" s="46">
        <v>-80</v>
      </c>
      <c r="Q88" s="46">
        <v>0</v>
      </c>
      <c r="R88" s="46">
        <v>0</v>
      </c>
      <c r="S88" s="74">
        <v>0</v>
      </c>
      <c r="U88" s="73">
        <v>-80</v>
      </c>
      <c r="V88" s="74">
        <v>4.84</v>
      </c>
      <c r="W88">
        <v>0</v>
      </c>
      <c r="X88">
        <v>0</v>
      </c>
      <c r="Y88">
        <v>0</v>
      </c>
      <c r="Z88">
        <v>4.84</v>
      </c>
      <c r="AA88">
        <v>-80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4.84</v>
      </c>
      <c r="N89" s="73">
        <v>0</v>
      </c>
      <c r="O89" s="46">
        <v>0</v>
      </c>
      <c r="P89" s="46">
        <v>-94.99</v>
      </c>
      <c r="Q89" s="46">
        <v>0</v>
      </c>
      <c r="R89" s="46">
        <v>0</v>
      </c>
      <c r="S89" s="74">
        <v>0</v>
      </c>
      <c r="U89" s="73">
        <v>-94.99</v>
      </c>
      <c r="V89" s="74">
        <v>4.84</v>
      </c>
      <c r="W89">
        <v>0</v>
      </c>
      <c r="X89">
        <v>0</v>
      </c>
      <c r="Y89">
        <v>0</v>
      </c>
      <c r="Z89">
        <v>4.84</v>
      </c>
      <c r="AA89">
        <v>-94.99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4.84</v>
      </c>
      <c r="N90" s="73">
        <v>0</v>
      </c>
      <c r="O90" s="46">
        <v>0</v>
      </c>
      <c r="P90" s="46">
        <v>-90.3</v>
      </c>
      <c r="Q90" s="46">
        <v>0</v>
      </c>
      <c r="R90" s="46">
        <v>0</v>
      </c>
      <c r="S90" s="74">
        <v>0</v>
      </c>
      <c r="U90" s="73">
        <v>-90.3</v>
      </c>
      <c r="V90" s="74">
        <v>4.84</v>
      </c>
      <c r="W90">
        <v>0</v>
      </c>
      <c r="X90">
        <v>0</v>
      </c>
      <c r="Y90">
        <v>0</v>
      </c>
      <c r="Z90">
        <v>4.84</v>
      </c>
      <c r="AA90">
        <v>-90.3</v>
      </c>
    </row>
    <row r="91" spans="7:27">
      <c r="G91" t="s">
        <v>133</v>
      </c>
      <c r="H91" s="73">
        <v>93.92</v>
      </c>
      <c r="I91" s="46">
        <v>0</v>
      </c>
      <c r="J91" s="46">
        <v>0</v>
      </c>
      <c r="K91" s="46">
        <v>0</v>
      </c>
      <c r="L91" s="46">
        <v>0</v>
      </c>
      <c r="M91" s="74">
        <v>4.84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98.76</v>
      </c>
      <c r="W91">
        <v>93.92</v>
      </c>
      <c r="X91">
        <v>0</v>
      </c>
      <c r="Y91">
        <v>0</v>
      </c>
      <c r="Z91">
        <v>4.84</v>
      </c>
      <c r="AA91">
        <v>0</v>
      </c>
    </row>
    <row r="92" spans="7:27">
      <c r="G92" t="s">
        <v>134</v>
      </c>
      <c r="H92" s="73">
        <v>56.16</v>
      </c>
      <c r="I92" s="46">
        <v>0</v>
      </c>
      <c r="J92" s="46">
        <v>0</v>
      </c>
      <c r="K92" s="46">
        <v>0</v>
      </c>
      <c r="L92" s="46">
        <v>0</v>
      </c>
      <c r="M92" s="74">
        <v>4.84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61</v>
      </c>
      <c r="W92">
        <v>56.16</v>
      </c>
      <c r="X92">
        <v>0</v>
      </c>
      <c r="Y92">
        <v>0</v>
      </c>
      <c r="Z92">
        <v>4.84</v>
      </c>
      <c r="AA92">
        <v>0</v>
      </c>
    </row>
    <row r="93" spans="7:27">
      <c r="G93" t="s">
        <v>135</v>
      </c>
      <c r="H93" s="73">
        <v>30.98</v>
      </c>
      <c r="I93" s="46">
        <v>0</v>
      </c>
      <c r="J93" s="46">
        <v>0</v>
      </c>
      <c r="K93" s="46">
        <v>0</v>
      </c>
      <c r="L93" s="46">
        <v>0</v>
      </c>
      <c r="M93" s="74">
        <v>4.84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35.82</v>
      </c>
      <c r="W93">
        <v>30.98</v>
      </c>
      <c r="X93">
        <v>0</v>
      </c>
      <c r="Y93">
        <v>0</v>
      </c>
      <c r="Z93">
        <v>4.84</v>
      </c>
      <c r="AA93">
        <v>0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4.84</v>
      </c>
      <c r="N94" s="73">
        <v>0</v>
      </c>
      <c r="O94" s="46">
        <v>0</v>
      </c>
      <c r="P94" s="46">
        <v>-11</v>
      </c>
      <c r="Q94" s="46">
        <v>0</v>
      </c>
      <c r="R94" s="46">
        <v>0</v>
      </c>
      <c r="S94" s="74">
        <v>0</v>
      </c>
      <c r="U94" s="73">
        <v>-11</v>
      </c>
      <c r="V94" s="74">
        <v>4.84</v>
      </c>
      <c r="W94">
        <v>0</v>
      </c>
      <c r="X94">
        <v>0</v>
      </c>
      <c r="Y94">
        <v>0</v>
      </c>
      <c r="Z94">
        <v>4.84</v>
      </c>
      <c r="AA94">
        <v>-11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4.84</v>
      </c>
      <c r="N95" s="73">
        <v>0</v>
      </c>
      <c r="O95" s="46">
        <v>0</v>
      </c>
      <c r="P95" s="46">
        <v>-44</v>
      </c>
      <c r="Q95" s="46">
        <v>0</v>
      </c>
      <c r="R95" s="46">
        <v>0</v>
      </c>
      <c r="S95" s="74">
        <v>0</v>
      </c>
      <c r="U95" s="73">
        <v>-44</v>
      </c>
      <c r="V95" s="74">
        <v>4.84</v>
      </c>
      <c r="W95">
        <v>0</v>
      </c>
      <c r="X95">
        <v>0</v>
      </c>
      <c r="Y95">
        <v>0</v>
      </c>
      <c r="Z95">
        <v>4.84</v>
      </c>
      <c r="AA95">
        <v>-44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2.81</v>
      </c>
      <c r="N96" s="73">
        <v>0</v>
      </c>
      <c r="O96" s="46">
        <v>0</v>
      </c>
      <c r="P96" s="46">
        <v>-70</v>
      </c>
      <c r="Q96" s="46">
        <v>0</v>
      </c>
      <c r="R96" s="46">
        <v>0</v>
      </c>
      <c r="S96" s="74">
        <v>0</v>
      </c>
      <c r="U96" s="73">
        <v>-70</v>
      </c>
      <c r="V96" s="74">
        <v>2.81</v>
      </c>
      <c r="W96">
        <v>0</v>
      </c>
      <c r="X96">
        <v>0</v>
      </c>
      <c r="Y96">
        <v>0</v>
      </c>
      <c r="Z96">
        <v>2.81</v>
      </c>
      <c r="AA96">
        <v>-70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4.84</v>
      </c>
      <c r="N97" s="73">
        <v>0</v>
      </c>
      <c r="O97" s="46">
        <v>0</v>
      </c>
      <c r="P97" s="46">
        <v>-96</v>
      </c>
      <c r="Q97" s="46">
        <v>0</v>
      </c>
      <c r="R97" s="46">
        <v>0</v>
      </c>
      <c r="S97" s="74">
        <v>0</v>
      </c>
      <c r="U97" s="73">
        <v>-96</v>
      </c>
      <c r="V97" s="74">
        <v>4.84</v>
      </c>
      <c r="W97">
        <v>0</v>
      </c>
      <c r="X97">
        <v>0</v>
      </c>
      <c r="Y97">
        <v>0</v>
      </c>
      <c r="Z97">
        <v>4.84</v>
      </c>
      <c r="AA97">
        <v>-96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1.36</v>
      </c>
      <c r="N98" s="73">
        <v>0</v>
      </c>
      <c r="O98" s="46">
        <v>0</v>
      </c>
      <c r="P98" s="46">
        <v>-124</v>
      </c>
      <c r="Q98" s="46">
        <v>0</v>
      </c>
      <c r="R98" s="46">
        <v>0</v>
      </c>
      <c r="S98" s="74">
        <v>0</v>
      </c>
      <c r="U98" s="73">
        <v>-124</v>
      </c>
      <c r="V98" s="74">
        <v>1.36</v>
      </c>
      <c r="W98">
        <v>0</v>
      </c>
      <c r="X98">
        <v>0</v>
      </c>
      <c r="Y98">
        <v>0</v>
      </c>
      <c r="Z98">
        <v>1.36</v>
      </c>
      <c r="AA98">
        <v>-124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2.2579349999999998</v>
      </c>
      <c r="I99" s="69">
        <f t="shared" ref="I99:BQ99" si="1">SUM(I3:I98)/4000</f>
        <v>3.5889999999999998E-2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6.7430000000000004E-2</v>
      </c>
      <c r="N99" s="68">
        <f t="shared" si="1"/>
        <v>0</v>
      </c>
      <c r="O99" s="69">
        <f t="shared" si="1"/>
        <v>-0.72150000000000003</v>
      </c>
      <c r="P99" s="69">
        <f t="shared" si="1"/>
        <v>-1.7443625</v>
      </c>
      <c r="Q99" s="69">
        <f t="shared" si="1"/>
        <v>-6.25E-2</v>
      </c>
      <c r="R99" s="69">
        <f t="shared" si="1"/>
        <v>0</v>
      </c>
      <c r="S99" s="70">
        <f t="shared" si="1"/>
        <v>0</v>
      </c>
      <c r="U99" s="68">
        <f t="shared" si="1"/>
        <v>-2.5283624999999992</v>
      </c>
      <c r="V99" s="70">
        <f t="shared" si="1"/>
        <v>2.361254999999999</v>
      </c>
      <c r="W99">
        <f t="shared" si="1"/>
        <v>2.2579349999999998</v>
      </c>
      <c r="X99">
        <f t="shared" si="1"/>
        <v>-0.68561000000000016</v>
      </c>
      <c r="Y99">
        <f t="shared" si="1"/>
        <v>-6.25E-2</v>
      </c>
      <c r="Z99">
        <f t="shared" si="1"/>
        <v>6.7430000000000004E-2</v>
      </c>
      <c r="AA99">
        <f t="shared" si="1"/>
        <v>-1.7443625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AJ2" sqref="AJ2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6" ht="15" customHeight="1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W1" t="s">
        <v>527</v>
      </c>
      <c r="X1" t="s">
        <v>528</v>
      </c>
      <c r="Y1" t="s">
        <v>146</v>
      </c>
      <c r="Z1" t="s">
        <v>530</v>
      </c>
      <c r="AA1" t="s">
        <v>531</v>
      </c>
      <c r="AB1" t="s">
        <v>145</v>
      </c>
      <c r="AC1" t="s">
        <v>146</v>
      </c>
      <c r="AD1" t="s">
        <v>534</v>
      </c>
      <c r="AE1" t="s">
        <v>145</v>
      </c>
      <c r="AF1" t="s">
        <v>535</v>
      </c>
      <c r="AG1" t="s">
        <v>145</v>
      </c>
      <c r="AH1" t="s">
        <v>536</v>
      </c>
      <c r="AI1" t="s">
        <v>146</v>
      </c>
      <c r="AJ1" t="s">
        <v>146</v>
      </c>
    </row>
    <row r="2" spans="1:3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45225</v>
      </c>
      <c r="W2" s="28" t="s">
        <v>370</v>
      </c>
      <c r="X2" t="s">
        <v>149</v>
      </c>
      <c r="Y2" t="s">
        <v>529</v>
      </c>
      <c r="Z2" t="s">
        <v>148</v>
      </c>
      <c r="AA2" t="s">
        <v>358</v>
      </c>
      <c r="AB2" t="s">
        <v>532</v>
      </c>
      <c r="AC2" t="s">
        <v>533</v>
      </c>
      <c r="AD2" t="s">
        <v>148</v>
      </c>
      <c r="AE2" t="s">
        <v>532</v>
      </c>
      <c r="AF2" t="s">
        <v>148</v>
      </c>
      <c r="AG2" t="s">
        <v>532</v>
      </c>
      <c r="AH2" t="s">
        <v>370</v>
      </c>
      <c r="AI2" t="s">
        <v>532</v>
      </c>
      <c r="AJ2" t="s">
        <v>533</v>
      </c>
    </row>
    <row r="3" spans="1:36">
      <c r="A3" t="s">
        <v>145</v>
      </c>
      <c r="B3" t="s">
        <v>146</v>
      </c>
      <c r="C3" t="s">
        <v>149</v>
      </c>
      <c r="D3" t="s">
        <v>148</v>
      </c>
      <c r="E3" t="s">
        <v>370</v>
      </c>
      <c r="G3" t="s">
        <v>45</v>
      </c>
      <c r="H3" s="71">
        <v>0.57999999999999996</v>
      </c>
      <c r="I3" s="53">
        <v>0</v>
      </c>
      <c r="J3" s="53">
        <v>4.3499999999999996</v>
      </c>
      <c r="K3" s="53">
        <v>62.93</v>
      </c>
      <c r="L3" s="53">
        <v>6.78</v>
      </c>
      <c r="M3" s="72">
        <v>0</v>
      </c>
      <c r="N3" s="71">
        <v>199.54</v>
      </c>
      <c r="O3" s="53">
        <v>176.88</v>
      </c>
      <c r="P3" s="53">
        <v>0</v>
      </c>
      <c r="Q3" s="53">
        <v>0</v>
      </c>
      <c r="R3" s="53">
        <v>0</v>
      </c>
      <c r="S3" s="72">
        <v>0</v>
      </c>
      <c r="W3">
        <v>6.78</v>
      </c>
      <c r="X3">
        <v>4.3499999999999996</v>
      </c>
      <c r="Y3">
        <v>0</v>
      </c>
      <c r="Z3">
        <v>0</v>
      </c>
      <c r="AA3">
        <v>0.57999999999999996</v>
      </c>
      <c r="AB3">
        <v>179.14</v>
      </c>
      <c r="AC3">
        <v>0</v>
      </c>
      <c r="AD3">
        <v>0</v>
      </c>
      <c r="AE3">
        <v>20.399999999999999</v>
      </c>
      <c r="AF3">
        <v>62.93</v>
      </c>
      <c r="AG3">
        <v>0</v>
      </c>
      <c r="AH3">
        <v>0</v>
      </c>
      <c r="AI3">
        <v>76.88</v>
      </c>
      <c r="AJ3">
        <v>100</v>
      </c>
    </row>
    <row r="4" spans="1:36">
      <c r="A4" t="s">
        <v>234</v>
      </c>
      <c r="B4" t="s">
        <v>226</v>
      </c>
      <c r="C4" t="s">
        <v>228</v>
      </c>
      <c r="G4" t="s">
        <v>46</v>
      </c>
      <c r="H4" s="73">
        <v>0.57999999999999996</v>
      </c>
      <c r="I4" s="46">
        <v>0</v>
      </c>
      <c r="J4" s="46">
        <v>4.3499999999999996</v>
      </c>
      <c r="K4" s="46">
        <v>62.93</v>
      </c>
      <c r="L4" s="46">
        <v>6.78</v>
      </c>
      <c r="M4" s="74">
        <v>0</v>
      </c>
      <c r="N4" s="73">
        <v>199.54</v>
      </c>
      <c r="O4" s="46">
        <v>176.88</v>
      </c>
      <c r="P4" s="46">
        <v>0</v>
      </c>
      <c r="Q4" s="46">
        <v>0</v>
      </c>
      <c r="R4" s="46">
        <v>0</v>
      </c>
      <c r="S4" s="74">
        <v>0</v>
      </c>
      <c r="W4">
        <v>6.78</v>
      </c>
      <c r="X4">
        <v>4.3499999999999996</v>
      </c>
      <c r="Y4">
        <v>0</v>
      </c>
      <c r="Z4">
        <v>0</v>
      </c>
      <c r="AA4">
        <v>0.57999999999999996</v>
      </c>
      <c r="AB4">
        <v>179.14</v>
      </c>
      <c r="AC4">
        <v>0</v>
      </c>
      <c r="AD4">
        <v>0</v>
      </c>
      <c r="AE4">
        <v>20.399999999999999</v>
      </c>
      <c r="AF4">
        <v>62.93</v>
      </c>
      <c r="AG4">
        <v>0</v>
      </c>
      <c r="AH4">
        <v>0</v>
      </c>
      <c r="AI4">
        <v>76.88</v>
      </c>
      <c r="AJ4">
        <v>100</v>
      </c>
    </row>
    <row r="5" spans="1:36">
      <c r="A5" t="s">
        <v>235</v>
      </c>
      <c r="B5" t="s">
        <v>227</v>
      </c>
      <c r="C5" t="s">
        <v>229</v>
      </c>
      <c r="G5" t="s">
        <v>47</v>
      </c>
      <c r="H5" s="73">
        <v>0.57999999999999996</v>
      </c>
      <c r="I5" s="46">
        <v>0</v>
      </c>
      <c r="J5" s="46">
        <v>4.3499999999999996</v>
      </c>
      <c r="K5" s="46">
        <v>62.93</v>
      </c>
      <c r="L5" s="46">
        <v>6.78</v>
      </c>
      <c r="M5" s="74">
        <v>0</v>
      </c>
      <c r="N5" s="73">
        <v>199.54</v>
      </c>
      <c r="O5" s="46">
        <v>176.88</v>
      </c>
      <c r="P5" s="46">
        <v>0</v>
      </c>
      <c r="Q5" s="46">
        <v>0</v>
      </c>
      <c r="R5" s="46">
        <v>0</v>
      </c>
      <c r="S5" s="74">
        <v>0</v>
      </c>
      <c r="W5">
        <v>6.78</v>
      </c>
      <c r="X5">
        <v>4.3499999999999996</v>
      </c>
      <c r="Y5">
        <v>0</v>
      </c>
      <c r="Z5">
        <v>0</v>
      </c>
      <c r="AA5">
        <v>0.57999999999999996</v>
      </c>
      <c r="AB5">
        <v>179.14</v>
      </c>
      <c r="AC5">
        <v>0</v>
      </c>
      <c r="AD5">
        <v>0</v>
      </c>
      <c r="AE5">
        <v>20.399999999999999</v>
      </c>
      <c r="AF5">
        <v>62.93</v>
      </c>
      <c r="AG5">
        <v>0</v>
      </c>
      <c r="AH5">
        <v>0</v>
      </c>
      <c r="AI5">
        <v>76.88</v>
      </c>
      <c r="AJ5">
        <v>100</v>
      </c>
    </row>
    <row r="6" spans="1:36">
      <c r="A6" t="s">
        <v>236</v>
      </c>
      <c r="B6" t="s">
        <v>258</v>
      </c>
      <c r="C6" t="s">
        <v>230</v>
      </c>
      <c r="G6" t="s">
        <v>48</v>
      </c>
      <c r="H6" s="73">
        <v>0.57999999999999996</v>
      </c>
      <c r="I6" s="46">
        <v>0</v>
      </c>
      <c r="J6" s="46">
        <v>4.3499999999999996</v>
      </c>
      <c r="K6" s="46">
        <v>62.93</v>
      </c>
      <c r="L6" s="46">
        <v>6.78</v>
      </c>
      <c r="M6" s="74">
        <v>0</v>
      </c>
      <c r="N6" s="73">
        <v>199.54</v>
      </c>
      <c r="O6" s="46">
        <v>176.88</v>
      </c>
      <c r="P6" s="46">
        <v>0</v>
      </c>
      <c r="Q6" s="46">
        <v>0</v>
      </c>
      <c r="R6" s="46">
        <v>0</v>
      </c>
      <c r="S6" s="74">
        <v>0</v>
      </c>
      <c r="W6">
        <v>6.78</v>
      </c>
      <c r="X6">
        <v>4.3499999999999996</v>
      </c>
      <c r="Y6">
        <v>0</v>
      </c>
      <c r="Z6">
        <v>0</v>
      </c>
      <c r="AA6">
        <v>0.57999999999999996</v>
      </c>
      <c r="AB6">
        <v>179.14</v>
      </c>
      <c r="AC6">
        <v>0</v>
      </c>
      <c r="AD6">
        <v>0</v>
      </c>
      <c r="AE6">
        <v>20.399999999999999</v>
      </c>
      <c r="AF6">
        <v>62.93</v>
      </c>
      <c r="AG6">
        <v>0</v>
      </c>
      <c r="AH6">
        <v>0</v>
      </c>
      <c r="AI6">
        <v>76.88</v>
      </c>
      <c r="AJ6">
        <v>100</v>
      </c>
    </row>
    <row r="7" spans="1:36">
      <c r="A7" t="s">
        <v>237</v>
      </c>
      <c r="B7" t="s">
        <v>280</v>
      </c>
      <c r="C7" t="s">
        <v>259</v>
      </c>
      <c r="G7" t="s">
        <v>49</v>
      </c>
      <c r="H7" s="73">
        <v>0.53</v>
      </c>
      <c r="I7" s="46">
        <v>0</v>
      </c>
      <c r="J7" s="46">
        <v>4.3499999999999996</v>
      </c>
      <c r="K7" s="46">
        <v>62.93</v>
      </c>
      <c r="L7" s="46">
        <v>6.78</v>
      </c>
      <c r="M7" s="74">
        <v>0</v>
      </c>
      <c r="N7" s="73">
        <v>199.54</v>
      </c>
      <c r="O7" s="46">
        <v>176.88</v>
      </c>
      <c r="P7" s="46">
        <v>0</v>
      </c>
      <c r="Q7" s="46">
        <v>0</v>
      </c>
      <c r="R7" s="46">
        <v>0</v>
      </c>
      <c r="S7" s="74">
        <v>0</v>
      </c>
      <c r="W7">
        <v>6.78</v>
      </c>
      <c r="X7">
        <v>4.3499999999999996</v>
      </c>
      <c r="Y7">
        <v>0</v>
      </c>
      <c r="Z7">
        <v>0</v>
      </c>
      <c r="AA7">
        <v>0.53</v>
      </c>
      <c r="AB7">
        <v>179.14</v>
      </c>
      <c r="AC7">
        <v>0</v>
      </c>
      <c r="AD7">
        <v>0</v>
      </c>
      <c r="AE7">
        <v>20.399999999999999</v>
      </c>
      <c r="AF7">
        <v>62.93</v>
      </c>
      <c r="AG7">
        <v>0</v>
      </c>
      <c r="AH7">
        <v>0</v>
      </c>
      <c r="AI7">
        <v>76.88</v>
      </c>
      <c r="AJ7">
        <v>100</v>
      </c>
    </row>
    <row r="8" spans="1:36">
      <c r="A8" t="s">
        <v>238</v>
      </c>
      <c r="B8" t="s">
        <v>315</v>
      </c>
      <c r="C8" t="s">
        <v>231</v>
      </c>
      <c r="G8" t="s">
        <v>50</v>
      </c>
      <c r="H8" s="73">
        <v>0.53</v>
      </c>
      <c r="I8" s="46">
        <v>0</v>
      </c>
      <c r="J8" s="46">
        <v>4.3499999999999996</v>
      </c>
      <c r="K8" s="46">
        <v>62.93</v>
      </c>
      <c r="L8" s="46">
        <v>6.78</v>
      </c>
      <c r="M8" s="74">
        <v>0</v>
      </c>
      <c r="N8" s="73">
        <v>199.54</v>
      </c>
      <c r="O8" s="46">
        <v>176.88</v>
      </c>
      <c r="P8" s="46">
        <v>0</v>
      </c>
      <c r="Q8" s="46">
        <v>0</v>
      </c>
      <c r="R8" s="46">
        <v>0</v>
      </c>
      <c r="S8" s="74">
        <v>0</v>
      </c>
      <c r="W8">
        <v>6.78</v>
      </c>
      <c r="X8">
        <v>4.3499999999999996</v>
      </c>
      <c r="Y8">
        <v>0</v>
      </c>
      <c r="Z8">
        <v>0</v>
      </c>
      <c r="AA8">
        <v>0.53</v>
      </c>
      <c r="AB8">
        <v>179.14</v>
      </c>
      <c r="AC8">
        <v>0</v>
      </c>
      <c r="AD8">
        <v>0</v>
      </c>
      <c r="AE8">
        <v>20.399999999999999</v>
      </c>
      <c r="AF8">
        <v>62.93</v>
      </c>
      <c r="AG8">
        <v>0</v>
      </c>
      <c r="AH8">
        <v>0</v>
      </c>
      <c r="AI8">
        <v>76.88</v>
      </c>
      <c r="AJ8">
        <v>100</v>
      </c>
    </row>
    <row r="9" spans="1:36">
      <c r="A9" t="s">
        <v>239</v>
      </c>
      <c r="B9" t="s">
        <v>335</v>
      </c>
      <c r="C9" t="s">
        <v>232</v>
      </c>
      <c r="G9" t="s">
        <v>51</v>
      </c>
      <c r="H9" s="73">
        <v>0.53</v>
      </c>
      <c r="I9" s="46">
        <v>0</v>
      </c>
      <c r="J9" s="46">
        <v>4.3499999999999996</v>
      </c>
      <c r="K9" s="46">
        <v>62.93</v>
      </c>
      <c r="L9" s="46">
        <v>6.78</v>
      </c>
      <c r="M9" s="74">
        <v>0</v>
      </c>
      <c r="N9" s="73">
        <v>199.54</v>
      </c>
      <c r="O9" s="46">
        <v>176.88</v>
      </c>
      <c r="P9" s="46">
        <v>0</v>
      </c>
      <c r="Q9" s="46">
        <v>0</v>
      </c>
      <c r="R9" s="46">
        <v>0</v>
      </c>
      <c r="S9" s="74">
        <v>0</v>
      </c>
      <c r="W9">
        <v>6.78</v>
      </c>
      <c r="X9">
        <v>4.3499999999999996</v>
      </c>
      <c r="Y9">
        <v>0</v>
      </c>
      <c r="Z9">
        <v>0</v>
      </c>
      <c r="AA9">
        <v>0.53</v>
      </c>
      <c r="AB9">
        <v>179.14</v>
      </c>
      <c r="AC9">
        <v>0</v>
      </c>
      <c r="AD9">
        <v>0</v>
      </c>
      <c r="AE9">
        <v>20.399999999999999</v>
      </c>
      <c r="AF9">
        <v>62.93</v>
      </c>
      <c r="AG9">
        <v>0</v>
      </c>
      <c r="AH9">
        <v>0</v>
      </c>
      <c r="AI9">
        <v>76.88</v>
      </c>
      <c r="AJ9">
        <v>100</v>
      </c>
    </row>
    <row r="10" spans="1:36">
      <c r="A10" t="s">
        <v>260</v>
      </c>
      <c r="C10" t="s">
        <v>233</v>
      </c>
      <c r="G10" t="s">
        <v>52</v>
      </c>
      <c r="H10" s="73">
        <v>0.53</v>
      </c>
      <c r="I10" s="46">
        <v>0</v>
      </c>
      <c r="J10" s="46">
        <v>4.3499999999999996</v>
      </c>
      <c r="K10" s="46">
        <v>62.93</v>
      </c>
      <c r="L10" s="46">
        <v>6.78</v>
      </c>
      <c r="M10" s="74">
        <v>0</v>
      </c>
      <c r="N10" s="73">
        <v>199.54</v>
      </c>
      <c r="O10" s="46">
        <v>176.88</v>
      </c>
      <c r="P10" s="46">
        <v>0</v>
      </c>
      <c r="Q10" s="46">
        <v>0</v>
      </c>
      <c r="R10" s="46">
        <v>0</v>
      </c>
      <c r="S10" s="74">
        <v>0</v>
      </c>
      <c r="W10">
        <v>6.78</v>
      </c>
      <c r="X10">
        <v>4.3499999999999996</v>
      </c>
      <c r="Y10">
        <v>0</v>
      </c>
      <c r="Z10">
        <v>0</v>
      </c>
      <c r="AA10">
        <v>0.53</v>
      </c>
      <c r="AB10">
        <v>179.14</v>
      </c>
      <c r="AC10">
        <v>0</v>
      </c>
      <c r="AD10">
        <v>0</v>
      </c>
      <c r="AE10">
        <v>20.399999999999999</v>
      </c>
      <c r="AF10">
        <v>62.93</v>
      </c>
      <c r="AG10">
        <v>0</v>
      </c>
      <c r="AH10">
        <v>0</v>
      </c>
      <c r="AI10">
        <v>76.88</v>
      </c>
      <c r="AJ10">
        <v>100</v>
      </c>
    </row>
    <row r="11" spans="1:36">
      <c r="A11" t="s">
        <v>240</v>
      </c>
      <c r="C11" t="s">
        <v>316</v>
      </c>
      <c r="G11" t="s">
        <v>53</v>
      </c>
      <c r="H11" s="73">
        <v>0.53</v>
      </c>
      <c r="I11" s="46">
        <v>0</v>
      </c>
      <c r="J11" s="46">
        <v>4.3499999999999996</v>
      </c>
      <c r="K11" s="46">
        <v>62.93</v>
      </c>
      <c r="L11" s="46">
        <v>6.78</v>
      </c>
      <c r="M11" s="74">
        <v>0</v>
      </c>
      <c r="N11" s="73">
        <v>199.54</v>
      </c>
      <c r="O11" s="46">
        <v>176.88</v>
      </c>
      <c r="P11" s="46">
        <v>0</v>
      </c>
      <c r="Q11" s="46">
        <v>0</v>
      </c>
      <c r="R11" s="46">
        <v>0</v>
      </c>
      <c r="S11" s="74">
        <v>0</v>
      </c>
      <c r="W11">
        <v>6.78</v>
      </c>
      <c r="X11">
        <v>4.3499999999999996</v>
      </c>
      <c r="Y11">
        <v>0</v>
      </c>
      <c r="Z11">
        <v>0</v>
      </c>
      <c r="AA11">
        <v>0.53</v>
      </c>
      <c r="AB11">
        <v>179.14</v>
      </c>
      <c r="AC11">
        <v>0</v>
      </c>
      <c r="AD11">
        <v>0</v>
      </c>
      <c r="AE11">
        <v>20.399999999999999</v>
      </c>
      <c r="AF11">
        <v>62.93</v>
      </c>
      <c r="AG11">
        <v>0</v>
      </c>
      <c r="AH11">
        <v>0</v>
      </c>
      <c r="AI11">
        <v>76.88</v>
      </c>
      <c r="AJ11">
        <v>100</v>
      </c>
    </row>
    <row r="12" spans="1:36">
      <c r="A12" t="s">
        <v>241</v>
      </c>
      <c r="C12" t="s">
        <v>336</v>
      </c>
      <c r="G12" t="s">
        <v>54</v>
      </c>
      <c r="H12" s="73">
        <v>0.53</v>
      </c>
      <c r="I12" s="46">
        <v>0</v>
      </c>
      <c r="J12" s="46">
        <v>4.3499999999999996</v>
      </c>
      <c r="K12" s="46">
        <v>62.93</v>
      </c>
      <c r="L12" s="46">
        <v>6.78</v>
      </c>
      <c r="M12" s="74">
        <v>0</v>
      </c>
      <c r="N12" s="73">
        <v>199.54</v>
      </c>
      <c r="O12" s="46">
        <v>176.88</v>
      </c>
      <c r="P12" s="46">
        <v>0</v>
      </c>
      <c r="Q12" s="46">
        <v>0</v>
      </c>
      <c r="R12" s="46">
        <v>0</v>
      </c>
      <c r="S12" s="74">
        <v>0</v>
      </c>
      <c r="W12">
        <v>6.78</v>
      </c>
      <c r="X12">
        <v>4.3499999999999996</v>
      </c>
      <c r="Y12">
        <v>0</v>
      </c>
      <c r="Z12">
        <v>0</v>
      </c>
      <c r="AA12">
        <v>0.53</v>
      </c>
      <c r="AB12">
        <v>179.14</v>
      </c>
      <c r="AC12">
        <v>0</v>
      </c>
      <c r="AD12">
        <v>0</v>
      </c>
      <c r="AE12">
        <v>20.399999999999999</v>
      </c>
      <c r="AF12">
        <v>62.93</v>
      </c>
      <c r="AG12">
        <v>0</v>
      </c>
      <c r="AH12">
        <v>0</v>
      </c>
      <c r="AI12">
        <v>76.88</v>
      </c>
      <c r="AJ12">
        <v>100</v>
      </c>
    </row>
    <row r="13" spans="1:36">
      <c r="A13" t="s">
        <v>242</v>
      </c>
      <c r="G13" t="s">
        <v>55</v>
      </c>
      <c r="H13" s="73">
        <v>0.53</v>
      </c>
      <c r="I13" s="46">
        <v>0</v>
      </c>
      <c r="J13" s="46">
        <v>4.3499999999999996</v>
      </c>
      <c r="K13" s="46">
        <v>62.93</v>
      </c>
      <c r="L13" s="46">
        <v>6.78</v>
      </c>
      <c r="M13" s="74">
        <v>0</v>
      </c>
      <c r="N13" s="73">
        <v>199.54</v>
      </c>
      <c r="O13" s="46">
        <v>176.88</v>
      </c>
      <c r="P13" s="46">
        <v>0</v>
      </c>
      <c r="Q13" s="46">
        <v>0</v>
      </c>
      <c r="R13" s="46">
        <v>0</v>
      </c>
      <c r="S13" s="74">
        <v>0</v>
      </c>
      <c r="W13">
        <v>6.78</v>
      </c>
      <c r="X13">
        <v>4.3499999999999996</v>
      </c>
      <c r="Y13">
        <v>0</v>
      </c>
      <c r="Z13">
        <v>0</v>
      </c>
      <c r="AA13">
        <v>0.53</v>
      </c>
      <c r="AB13">
        <v>179.14</v>
      </c>
      <c r="AC13">
        <v>0</v>
      </c>
      <c r="AD13">
        <v>0</v>
      </c>
      <c r="AE13">
        <v>20.399999999999999</v>
      </c>
      <c r="AF13">
        <v>62.93</v>
      </c>
      <c r="AG13">
        <v>0</v>
      </c>
      <c r="AH13">
        <v>0</v>
      </c>
      <c r="AI13">
        <v>76.88</v>
      </c>
      <c r="AJ13">
        <v>100</v>
      </c>
    </row>
    <row r="14" spans="1:36">
      <c r="A14" t="s">
        <v>243</v>
      </c>
      <c r="G14" t="s">
        <v>56</v>
      </c>
      <c r="H14" s="73">
        <v>0.53</v>
      </c>
      <c r="I14" s="46">
        <v>0</v>
      </c>
      <c r="J14" s="46">
        <v>4.3499999999999996</v>
      </c>
      <c r="K14" s="46">
        <v>62.93</v>
      </c>
      <c r="L14" s="46">
        <v>6.78</v>
      </c>
      <c r="M14" s="74">
        <v>0</v>
      </c>
      <c r="N14" s="73">
        <v>199.54</v>
      </c>
      <c r="O14" s="46">
        <v>176.88</v>
      </c>
      <c r="P14" s="46">
        <v>0</v>
      </c>
      <c r="Q14" s="46">
        <v>0</v>
      </c>
      <c r="R14" s="46">
        <v>0</v>
      </c>
      <c r="S14" s="74">
        <v>0</v>
      </c>
      <c r="W14">
        <v>6.78</v>
      </c>
      <c r="X14">
        <v>4.3499999999999996</v>
      </c>
      <c r="Y14">
        <v>0</v>
      </c>
      <c r="Z14">
        <v>0</v>
      </c>
      <c r="AA14">
        <v>0.53</v>
      </c>
      <c r="AB14">
        <v>179.14</v>
      </c>
      <c r="AC14">
        <v>0</v>
      </c>
      <c r="AD14">
        <v>0</v>
      </c>
      <c r="AE14">
        <v>20.399999999999999</v>
      </c>
      <c r="AF14">
        <v>62.93</v>
      </c>
      <c r="AG14">
        <v>0</v>
      </c>
      <c r="AH14">
        <v>0</v>
      </c>
      <c r="AI14">
        <v>76.88</v>
      </c>
      <c r="AJ14">
        <v>100</v>
      </c>
    </row>
    <row r="15" spans="1:36">
      <c r="A15" t="s">
        <v>244</v>
      </c>
      <c r="G15" t="s">
        <v>57</v>
      </c>
      <c r="H15" s="73">
        <v>0.53</v>
      </c>
      <c r="I15" s="46">
        <v>0</v>
      </c>
      <c r="J15" s="46">
        <v>4.3499999999999996</v>
      </c>
      <c r="K15" s="46">
        <v>62.93</v>
      </c>
      <c r="L15" s="46">
        <v>6.78</v>
      </c>
      <c r="M15" s="74">
        <v>0</v>
      </c>
      <c r="N15" s="73">
        <v>199.54</v>
      </c>
      <c r="O15" s="46">
        <v>176.88</v>
      </c>
      <c r="P15" s="46">
        <v>0</v>
      </c>
      <c r="Q15" s="46">
        <v>0</v>
      </c>
      <c r="R15" s="46">
        <v>0</v>
      </c>
      <c r="S15" s="74">
        <v>0</v>
      </c>
      <c r="W15">
        <v>6.78</v>
      </c>
      <c r="X15">
        <v>4.3499999999999996</v>
      </c>
      <c r="Y15">
        <v>0</v>
      </c>
      <c r="Z15">
        <v>0</v>
      </c>
      <c r="AA15">
        <v>0.53</v>
      </c>
      <c r="AB15">
        <v>179.14</v>
      </c>
      <c r="AC15">
        <v>0</v>
      </c>
      <c r="AD15">
        <v>0</v>
      </c>
      <c r="AE15">
        <v>20.399999999999999</v>
      </c>
      <c r="AF15">
        <v>62.93</v>
      </c>
      <c r="AG15">
        <v>0</v>
      </c>
      <c r="AH15">
        <v>0</v>
      </c>
      <c r="AI15">
        <v>76.88</v>
      </c>
      <c r="AJ15">
        <v>100</v>
      </c>
    </row>
    <row r="16" spans="1:36">
      <c r="A16" t="s">
        <v>245</v>
      </c>
      <c r="G16" t="s">
        <v>58</v>
      </c>
      <c r="H16" s="73">
        <v>0.53</v>
      </c>
      <c r="I16" s="46">
        <v>0</v>
      </c>
      <c r="J16" s="46">
        <v>4.3499999999999996</v>
      </c>
      <c r="K16" s="46">
        <v>62.93</v>
      </c>
      <c r="L16" s="46">
        <v>6.78</v>
      </c>
      <c r="M16" s="74">
        <v>0</v>
      </c>
      <c r="N16" s="73">
        <v>199.54</v>
      </c>
      <c r="O16" s="46">
        <v>176.88</v>
      </c>
      <c r="P16" s="46">
        <v>0</v>
      </c>
      <c r="Q16" s="46">
        <v>0</v>
      </c>
      <c r="R16" s="46">
        <v>0</v>
      </c>
      <c r="S16" s="74">
        <v>0</v>
      </c>
      <c r="W16">
        <v>6.78</v>
      </c>
      <c r="X16">
        <v>4.3499999999999996</v>
      </c>
      <c r="Y16">
        <v>0</v>
      </c>
      <c r="Z16">
        <v>0</v>
      </c>
      <c r="AA16">
        <v>0.53</v>
      </c>
      <c r="AB16">
        <v>179.14</v>
      </c>
      <c r="AC16">
        <v>0</v>
      </c>
      <c r="AD16">
        <v>0</v>
      </c>
      <c r="AE16">
        <v>20.399999999999999</v>
      </c>
      <c r="AF16">
        <v>62.93</v>
      </c>
      <c r="AG16">
        <v>0</v>
      </c>
      <c r="AH16">
        <v>0</v>
      </c>
      <c r="AI16">
        <v>76.88</v>
      </c>
      <c r="AJ16">
        <v>100</v>
      </c>
    </row>
    <row r="17" spans="1:36">
      <c r="A17" t="s">
        <v>246</v>
      </c>
      <c r="G17" t="s">
        <v>59</v>
      </c>
      <c r="H17" s="73">
        <v>0.53</v>
      </c>
      <c r="I17" s="46">
        <v>0</v>
      </c>
      <c r="J17" s="46">
        <v>4.3499999999999996</v>
      </c>
      <c r="K17" s="46">
        <v>62.93</v>
      </c>
      <c r="L17" s="46">
        <v>6.78</v>
      </c>
      <c r="M17" s="74">
        <v>0</v>
      </c>
      <c r="N17" s="73">
        <v>199.54</v>
      </c>
      <c r="O17" s="46">
        <v>176.88</v>
      </c>
      <c r="P17" s="46">
        <v>0</v>
      </c>
      <c r="Q17" s="46">
        <v>0</v>
      </c>
      <c r="R17" s="46">
        <v>0</v>
      </c>
      <c r="S17" s="74">
        <v>0</v>
      </c>
      <c r="W17">
        <v>6.78</v>
      </c>
      <c r="X17">
        <v>4.3499999999999996</v>
      </c>
      <c r="Y17">
        <v>0</v>
      </c>
      <c r="Z17">
        <v>0</v>
      </c>
      <c r="AA17">
        <v>0.53</v>
      </c>
      <c r="AB17">
        <v>179.14</v>
      </c>
      <c r="AC17">
        <v>0</v>
      </c>
      <c r="AD17">
        <v>0</v>
      </c>
      <c r="AE17">
        <v>20.399999999999999</v>
      </c>
      <c r="AF17">
        <v>62.93</v>
      </c>
      <c r="AG17">
        <v>0</v>
      </c>
      <c r="AH17">
        <v>0</v>
      </c>
      <c r="AI17">
        <v>76.88</v>
      </c>
      <c r="AJ17">
        <v>100</v>
      </c>
    </row>
    <row r="18" spans="1:36">
      <c r="A18" t="s">
        <v>247</v>
      </c>
      <c r="G18" t="s">
        <v>60</v>
      </c>
      <c r="H18" s="73">
        <v>0.53</v>
      </c>
      <c r="I18" s="46">
        <v>0</v>
      </c>
      <c r="J18" s="46">
        <v>4.3499999999999996</v>
      </c>
      <c r="K18" s="46">
        <v>62.93</v>
      </c>
      <c r="L18" s="46">
        <v>6.78</v>
      </c>
      <c r="M18" s="74">
        <v>0</v>
      </c>
      <c r="N18" s="73">
        <v>199.54</v>
      </c>
      <c r="O18" s="46">
        <v>176.88</v>
      </c>
      <c r="P18" s="46">
        <v>0</v>
      </c>
      <c r="Q18" s="46">
        <v>0</v>
      </c>
      <c r="R18" s="46">
        <v>0</v>
      </c>
      <c r="S18" s="74">
        <v>0</v>
      </c>
      <c r="W18">
        <v>6.78</v>
      </c>
      <c r="X18">
        <v>4.3499999999999996</v>
      </c>
      <c r="Y18">
        <v>0</v>
      </c>
      <c r="Z18">
        <v>0</v>
      </c>
      <c r="AA18">
        <v>0.53</v>
      </c>
      <c r="AB18">
        <v>179.14</v>
      </c>
      <c r="AC18">
        <v>0</v>
      </c>
      <c r="AD18">
        <v>0</v>
      </c>
      <c r="AE18">
        <v>20.399999999999999</v>
      </c>
      <c r="AF18">
        <v>62.93</v>
      </c>
      <c r="AG18">
        <v>0</v>
      </c>
      <c r="AH18">
        <v>0</v>
      </c>
      <c r="AI18">
        <v>76.88</v>
      </c>
      <c r="AJ18">
        <v>100</v>
      </c>
    </row>
    <row r="19" spans="1:36">
      <c r="A19" t="s">
        <v>261</v>
      </c>
      <c r="G19" t="s">
        <v>61</v>
      </c>
      <c r="H19" s="73">
        <v>0.53</v>
      </c>
      <c r="I19" s="46">
        <v>0</v>
      </c>
      <c r="J19" s="46">
        <v>4.3499999999999996</v>
      </c>
      <c r="K19" s="46">
        <v>62.93</v>
      </c>
      <c r="L19" s="46">
        <v>6.78</v>
      </c>
      <c r="M19" s="74">
        <v>0</v>
      </c>
      <c r="N19" s="73">
        <v>199.54</v>
      </c>
      <c r="O19" s="46">
        <v>176.88</v>
      </c>
      <c r="P19" s="46">
        <v>0</v>
      </c>
      <c r="Q19" s="46">
        <v>0</v>
      </c>
      <c r="R19" s="46">
        <v>0</v>
      </c>
      <c r="S19" s="74">
        <v>0</v>
      </c>
      <c r="W19">
        <v>6.78</v>
      </c>
      <c r="X19">
        <v>4.3499999999999996</v>
      </c>
      <c r="Y19">
        <v>0</v>
      </c>
      <c r="Z19">
        <v>0</v>
      </c>
      <c r="AA19">
        <v>0.53</v>
      </c>
      <c r="AB19">
        <v>179.14</v>
      </c>
      <c r="AC19">
        <v>0</v>
      </c>
      <c r="AD19">
        <v>0</v>
      </c>
      <c r="AE19">
        <v>20.399999999999999</v>
      </c>
      <c r="AF19">
        <v>62.93</v>
      </c>
      <c r="AG19">
        <v>0</v>
      </c>
      <c r="AH19">
        <v>0</v>
      </c>
      <c r="AI19">
        <v>76.88</v>
      </c>
      <c r="AJ19">
        <v>100</v>
      </c>
    </row>
    <row r="20" spans="1:36">
      <c r="A20" t="s">
        <v>262</v>
      </c>
      <c r="G20" t="s">
        <v>62</v>
      </c>
      <c r="H20" s="73">
        <v>0.53</v>
      </c>
      <c r="I20" s="46">
        <v>0</v>
      </c>
      <c r="J20" s="46">
        <v>4.3499999999999996</v>
      </c>
      <c r="K20" s="46">
        <v>62.93</v>
      </c>
      <c r="L20" s="46">
        <v>6.78</v>
      </c>
      <c r="M20" s="74">
        <v>0</v>
      </c>
      <c r="N20" s="73">
        <v>199.54</v>
      </c>
      <c r="O20" s="46">
        <v>176.88</v>
      </c>
      <c r="P20" s="46">
        <v>0</v>
      </c>
      <c r="Q20" s="46">
        <v>0</v>
      </c>
      <c r="R20" s="46">
        <v>0</v>
      </c>
      <c r="S20" s="74">
        <v>0</v>
      </c>
      <c r="W20">
        <v>6.78</v>
      </c>
      <c r="X20">
        <v>4.3499999999999996</v>
      </c>
      <c r="Y20">
        <v>0</v>
      </c>
      <c r="Z20">
        <v>0</v>
      </c>
      <c r="AA20">
        <v>0.53</v>
      </c>
      <c r="AB20">
        <v>179.14</v>
      </c>
      <c r="AC20">
        <v>0</v>
      </c>
      <c r="AD20">
        <v>0</v>
      </c>
      <c r="AE20">
        <v>20.399999999999999</v>
      </c>
      <c r="AF20">
        <v>62.93</v>
      </c>
      <c r="AG20">
        <v>0</v>
      </c>
      <c r="AH20">
        <v>0</v>
      </c>
      <c r="AI20">
        <v>76.88</v>
      </c>
      <c r="AJ20">
        <v>100</v>
      </c>
    </row>
    <row r="21" spans="1:36">
      <c r="A21" t="s">
        <v>248</v>
      </c>
      <c r="G21" t="s">
        <v>63</v>
      </c>
      <c r="H21" s="73">
        <v>0.53</v>
      </c>
      <c r="I21" s="46">
        <v>0</v>
      </c>
      <c r="J21" s="46">
        <v>4.3499999999999996</v>
      </c>
      <c r="K21" s="46">
        <v>62.93</v>
      </c>
      <c r="L21" s="46">
        <v>6.78</v>
      </c>
      <c r="M21" s="74">
        <v>0</v>
      </c>
      <c r="N21" s="73">
        <v>199.54</v>
      </c>
      <c r="O21" s="46">
        <v>176.88</v>
      </c>
      <c r="P21" s="46">
        <v>0</v>
      </c>
      <c r="Q21" s="46">
        <v>0</v>
      </c>
      <c r="R21" s="46">
        <v>0</v>
      </c>
      <c r="S21" s="74">
        <v>0</v>
      </c>
      <c r="W21">
        <v>6.78</v>
      </c>
      <c r="X21">
        <v>4.3499999999999996</v>
      </c>
      <c r="Y21">
        <v>0</v>
      </c>
      <c r="Z21">
        <v>0</v>
      </c>
      <c r="AA21">
        <v>0.53</v>
      </c>
      <c r="AB21">
        <v>179.14</v>
      </c>
      <c r="AC21">
        <v>0</v>
      </c>
      <c r="AD21">
        <v>0</v>
      </c>
      <c r="AE21">
        <v>20.399999999999999</v>
      </c>
      <c r="AF21">
        <v>62.93</v>
      </c>
      <c r="AG21">
        <v>0</v>
      </c>
      <c r="AH21">
        <v>0</v>
      </c>
      <c r="AI21">
        <v>76.88</v>
      </c>
      <c r="AJ21">
        <v>100</v>
      </c>
    </row>
    <row r="22" spans="1:36">
      <c r="A22" t="s">
        <v>249</v>
      </c>
      <c r="G22" t="s">
        <v>64</v>
      </c>
      <c r="H22" s="73">
        <v>0.53</v>
      </c>
      <c r="I22" s="46">
        <v>0</v>
      </c>
      <c r="J22" s="46">
        <v>4.3499999999999996</v>
      </c>
      <c r="K22" s="46">
        <v>62.93</v>
      </c>
      <c r="L22" s="46">
        <v>6.78</v>
      </c>
      <c r="M22" s="74">
        <v>0</v>
      </c>
      <c r="N22" s="73">
        <v>199.54</v>
      </c>
      <c r="O22" s="46">
        <v>176.88</v>
      </c>
      <c r="P22" s="46">
        <v>0</v>
      </c>
      <c r="Q22" s="46">
        <v>0</v>
      </c>
      <c r="R22" s="46">
        <v>0</v>
      </c>
      <c r="S22" s="74">
        <v>0</v>
      </c>
      <c r="W22">
        <v>6.78</v>
      </c>
      <c r="X22">
        <v>4.3499999999999996</v>
      </c>
      <c r="Y22">
        <v>0</v>
      </c>
      <c r="Z22">
        <v>0</v>
      </c>
      <c r="AA22">
        <v>0.53</v>
      </c>
      <c r="AB22">
        <v>179.14</v>
      </c>
      <c r="AC22">
        <v>0</v>
      </c>
      <c r="AD22">
        <v>0</v>
      </c>
      <c r="AE22">
        <v>20.399999999999999</v>
      </c>
      <c r="AF22">
        <v>62.93</v>
      </c>
      <c r="AG22">
        <v>0</v>
      </c>
      <c r="AH22">
        <v>0</v>
      </c>
      <c r="AI22">
        <v>76.88</v>
      </c>
      <c r="AJ22">
        <v>100</v>
      </c>
    </row>
    <row r="23" spans="1:36">
      <c r="A23" t="s">
        <v>250</v>
      </c>
      <c r="G23" t="s">
        <v>65</v>
      </c>
      <c r="H23" s="73">
        <v>0.53</v>
      </c>
      <c r="I23" s="46">
        <v>0</v>
      </c>
      <c r="J23" s="46">
        <v>4.3499999999999996</v>
      </c>
      <c r="K23" s="46">
        <v>62.93</v>
      </c>
      <c r="L23" s="46">
        <v>6.78</v>
      </c>
      <c r="M23" s="74">
        <v>0</v>
      </c>
      <c r="N23" s="73">
        <v>199.54</v>
      </c>
      <c r="O23" s="46">
        <v>176.88</v>
      </c>
      <c r="P23" s="46">
        <v>0</v>
      </c>
      <c r="Q23" s="46">
        <v>0</v>
      </c>
      <c r="R23" s="46">
        <v>0</v>
      </c>
      <c r="S23" s="74">
        <v>0</v>
      </c>
      <c r="W23">
        <v>6.78</v>
      </c>
      <c r="X23">
        <v>4.3499999999999996</v>
      </c>
      <c r="Y23">
        <v>0</v>
      </c>
      <c r="Z23">
        <v>0</v>
      </c>
      <c r="AA23">
        <v>0.53</v>
      </c>
      <c r="AB23">
        <v>179.14</v>
      </c>
      <c r="AC23">
        <v>0</v>
      </c>
      <c r="AD23">
        <v>0</v>
      </c>
      <c r="AE23">
        <v>20.399999999999999</v>
      </c>
      <c r="AF23">
        <v>62.93</v>
      </c>
      <c r="AG23">
        <v>0</v>
      </c>
      <c r="AH23">
        <v>0</v>
      </c>
      <c r="AI23">
        <v>76.88</v>
      </c>
      <c r="AJ23">
        <v>100</v>
      </c>
    </row>
    <row r="24" spans="1:36">
      <c r="A24" t="s">
        <v>251</v>
      </c>
      <c r="G24" t="s">
        <v>66</v>
      </c>
      <c r="H24" s="73">
        <v>0.53</v>
      </c>
      <c r="I24" s="46">
        <v>0</v>
      </c>
      <c r="J24" s="46">
        <v>4.3499999999999996</v>
      </c>
      <c r="K24" s="46">
        <v>62.93</v>
      </c>
      <c r="L24" s="46">
        <v>6.78</v>
      </c>
      <c r="M24" s="74">
        <v>0</v>
      </c>
      <c r="N24" s="73">
        <v>199.54</v>
      </c>
      <c r="O24" s="46">
        <v>176.88</v>
      </c>
      <c r="P24" s="46">
        <v>0</v>
      </c>
      <c r="Q24" s="46">
        <v>0</v>
      </c>
      <c r="R24" s="46">
        <v>0</v>
      </c>
      <c r="S24" s="74">
        <v>0</v>
      </c>
      <c r="W24">
        <v>6.78</v>
      </c>
      <c r="X24">
        <v>4.3499999999999996</v>
      </c>
      <c r="Y24">
        <v>0</v>
      </c>
      <c r="Z24">
        <v>0</v>
      </c>
      <c r="AA24">
        <v>0.53</v>
      </c>
      <c r="AB24">
        <v>179.14</v>
      </c>
      <c r="AC24">
        <v>0</v>
      </c>
      <c r="AD24">
        <v>0</v>
      </c>
      <c r="AE24">
        <v>20.399999999999999</v>
      </c>
      <c r="AF24">
        <v>62.93</v>
      </c>
      <c r="AG24">
        <v>0</v>
      </c>
      <c r="AH24">
        <v>0</v>
      </c>
      <c r="AI24">
        <v>76.88</v>
      </c>
      <c r="AJ24">
        <v>100</v>
      </c>
    </row>
    <row r="25" spans="1:36">
      <c r="A25" t="s">
        <v>252</v>
      </c>
      <c r="G25" t="s">
        <v>67</v>
      </c>
      <c r="H25" s="73">
        <v>0.53</v>
      </c>
      <c r="I25" s="46">
        <v>0</v>
      </c>
      <c r="J25" s="46">
        <v>4.3499999999999996</v>
      </c>
      <c r="K25" s="46">
        <v>62.93</v>
      </c>
      <c r="L25" s="46">
        <v>6.78</v>
      </c>
      <c r="M25" s="74">
        <v>0</v>
      </c>
      <c r="N25" s="73">
        <v>199.54</v>
      </c>
      <c r="O25" s="46">
        <v>176.88</v>
      </c>
      <c r="P25" s="46">
        <v>0</v>
      </c>
      <c r="Q25" s="46">
        <v>0</v>
      </c>
      <c r="R25" s="46">
        <v>0</v>
      </c>
      <c r="S25" s="74">
        <v>0</v>
      </c>
      <c r="W25">
        <v>6.78</v>
      </c>
      <c r="X25">
        <v>4.3499999999999996</v>
      </c>
      <c r="Y25">
        <v>0</v>
      </c>
      <c r="Z25">
        <v>0</v>
      </c>
      <c r="AA25">
        <v>0.53</v>
      </c>
      <c r="AB25">
        <v>179.14</v>
      </c>
      <c r="AC25">
        <v>0</v>
      </c>
      <c r="AD25">
        <v>0</v>
      </c>
      <c r="AE25">
        <v>20.399999999999999</v>
      </c>
      <c r="AF25">
        <v>62.93</v>
      </c>
      <c r="AG25">
        <v>0</v>
      </c>
      <c r="AH25">
        <v>0</v>
      </c>
      <c r="AI25">
        <v>76.88</v>
      </c>
      <c r="AJ25">
        <v>100</v>
      </c>
    </row>
    <row r="26" spans="1:36">
      <c r="A26" t="s">
        <v>253</v>
      </c>
      <c r="G26" t="s">
        <v>68</v>
      </c>
      <c r="H26" s="73">
        <v>0.53</v>
      </c>
      <c r="I26" s="46">
        <v>0</v>
      </c>
      <c r="J26" s="46">
        <v>4.3499999999999996</v>
      </c>
      <c r="K26" s="46">
        <v>62.93</v>
      </c>
      <c r="L26" s="46">
        <v>6.78</v>
      </c>
      <c r="M26" s="74">
        <v>0</v>
      </c>
      <c r="N26" s="73">
        <v>199.54</v>
      </c>
      <c r="O26" s="46">
        <v>176.88</v>
      </c>
      <c r="P26" s="46">
        <v>0</v>
      </c>
      <c r="Q26" s="46">
        <v>0</v>
      </c>
      <c r="R26" s="46">
        <v>0</v>
      </c>
      <c r="S26" s="74">
        <v>0</v>
      </c>
      <c r="W26">
        <v>6.78</v>
      </c>
      <c r="X26">
        <v>4.3499999999999996</v>
      </c>
      <c r="Y26">
        <v>0</v>
      </c>
      <c r="Z26">
        <v>0</v>
      </c>
      <c r="AA26">
        <v>0.53</v>
      </c>
      <c r="AB26">
        <v>179.14</v>
      </c>
      <c r="AC26">
        <v>0</v>
      </c>
      <c r="AD26">
        <v>0</v>
      </c>
      <c r="AE26">
        <v>20.399999999999999</v>
      </c>
      <c r="AF26">
        <v>62.93</v>
      </c>
      <c r="AG26">
        <v>0</v>
      </c>
      <c r="AH26">
        <v>0</v>
      </c>
      <c r="AI26">
        <v>76.88</v>
      </c>
      <c r="AJ26">
        <v>100</v>
      </c>
    </row>
    <row r="27" spans="1:36">
      <c r="A27" t="s">
        <v>254</v>
      </c>
      <c r="G27" t="s">
        <v>69</v>
      </c>
      <c r="H27" s="73">
        <v>0.57999999999999996</v>
      </c>
      <c r="I27" s="46">
        <v>0</v>
      </c>
      <c r="J27" s="46">
        <v>4.3499999999999996</v>
      </c>
      <c r="K27" s="46">
        <v>62.93</v>
      </c>
      <c r="L27" s="46">
        <v>6.78</v>
      </c>
      <c r="M27" s="74">
        <v>0</v>
      </c>
      <c r="N27" s="73">
        <v>275.88</v>
      </c>
      <c r="O27" s="46">
        <v>100</v>
      </c>
      <c r="P27" s="46">
        <v>0</v>
      </c>
      <c r="Q27" s="46">
        <v>0</v>
      </c>
      <c r="R27" s="46">
        <v>0</v>
      </c>
      <c r="S27" s="74">
        <v>0</v>
      </c>
      <c r="W27">
        <v>6.78</v>
      </c>
      <c r="X27">
        <v>4.3499999999999996</v>
      </c>
      <c r="Y27">
        <v>0</v>
      </c>
      <c r="Z27">
        <v>0</v>
      </c>
      <c r="AA27">
        <v>0.57999999999999996</v>
      </c>
      <c r="AB27">
        <v>0</v>
      </c>
      <c r="AC27">
        <v>100</v>
      </c>
      <c r="AD27">
        <v>0</v>
      </c>
      <c r="AE27">
        <v>20.399999999999999</v>
      </c>
      <c r="AF27">
        <v>62.93</v>
      </c>
      <c r="AG27">
        <v>255.48</v>
      </c>
      <c r="AH27">
        <v>0</v>
      </c>
      <c r="AI27">
        <v>0</v>
      </c>
      <c r="AJ27">
        <v>0</v>
      </c>
    </row>
    <row r="28" spans="1:36">
      <c r="A28" t="s">
        <v>255</v>
      </c>
      <c r="G28" t="s">
        <v>70</v>
      </c>
      <c r="H28" s="73">
        <v>0.57999999999999996</v>
      </c>
      <c r="I28" s="46">
        <v>0</v>
      </c>
      <c r="J28" s="46">
        <v>4.3499999999999996</v>
      </c>
      <c r="K28" s="46">
        <v>62.93</v>
      </c>
      <c r="L28" s="46">
        <v>6.78</v>
      </c>
      <c r="M28" s="74">
        <v>0</v>
      </c>
      <c r="N28" s="73">
        <v>275.88</v>
      </c>
      <c r="O28" s="46">
        <v>100</v>
      </c>
      <c r="P28" s="46">
        <v>0</v>
      </c>
      <c r="Q28" s="46">
        <v>0</v>
      </c>
      <c r="R28" s="46">
        <v>0</v>
      </c>
      <c r="S28" s="74">
        <v>0</v>
      </c>
      <c r="W28">
        <v>6.78</v>
      </c>
      <c r="X28">
        <v>4.3499999999999996</v>
      </c>
      <c r="Y28">
        <v>0</v>
      </c>
      <c r="Z28">
        <v>0</v>
      </c>
      <c r="AA28">
        <v>0.57999999999999996</v>
      </c>
      <c r="AB28">
        <v>0</v>
      </c>
      <c r="AC28">
        <v>100</v>
      </c>
      <c r="AD28">
        <v>0</v>
      </c>
      <c r="AE28">
        <v>20.399999999999999</v>
      </c>
      <c r="AF28">
        <v>62.93</v>
      </c>
      <c r="AG28">
        <v>255.48</v>
      </c>
      <c r="AH28">
        <v>0</v>
      </c>
      <c r="AI28">
        <v>0</v>
      </c>
      <c r="AJ28">
        <v>0</v>
      </c>
    </row>
    <row r="29" spans="1:36">
      <c r="A29" t="s">
        <v>263</v>
      </c>
      <c r="G29" t="s">
        <v>71</v>
      </c>
      <c r="H29" s="73">
        <v>0.57999999999999996</v>
      </c>
      <c r="I29" s="46">
        <v>0</v>
      </c>
      <c r="J29" s="46">
        <v>4.3499999999999996</v>
      </c>
      <c r="K29" s="46">
        <v>62.93</v>
      </c>
      <c r="L29" s="46">
        <v>6.78</v>
      </c>
      <c r="M29" s="74">
        <v>0</v>
      </c>
      <c r="N29" s="73">
        <v>275.88</v>
      </c>
      <c r="O29" s="46">
        <v>100</v>
      </c>
      <c r="P29" s="46">
        <v>0</v>
      </c>
      <c r="Q29" s="46">
        <v>0</v>
      </c>
      <c r="R29" s="46">
        <v>0</v>
      </c>
      <c r="S29" s="74">
        <v>0</v>
      </c>
      <c r="W29">
        <v>6.78</v>
      </c>
      <c r="X29">
        <v>4.3499999999999996</v>
      </c>
      <c r="Y29">
        <v>0</v>
      </c>
      <c r="Z29">
        <v>0</v>
      </c>
      <c r="AA29">
        <v>0.57999999999999996</v>
      </c>
      <c r="AB29">
        <v>0</v>
      </c>
      <c r="AC29">
        <v>100</v>
      </c>
      <c r="AD29">
        <v>0</v>
      </c>
      <c r="AE29">
        <v>20.399999999999999</v>
      </c>
      <c r="AF29">
        <v>62.93</v>
      </c>
      <c r="AG29">
        <v>255.48</v>
      </c>
      <c r="AH29">
        <v>0</v>
      </c>
      <c r="AI29">
        <v>0</v>
      </c>
      <c r="AJ29">
        <v>0</v>
      </c>
    </row>
    <row r="30" spans="1:36">
      <c r="A30" t="s">
        <v>264</v>
      </c>
      <c r="G30" t="s">
        <v>72</v>
      </c>
      <c r="H30" s="73">
        <v>0.57999999999999996</v>
      </c>
      <c r="I30" s="46">
        <v>0</v>
      </c>
      <c r="J30" s="46">
        <v>4.3499999999999996</v>
      </c>
      <c r="K30" s="46">
        <v>62.93</v>
      </c>
      <c r="L30" s="46">
        <v>7.13</v>
      </c>
      <c r="M30" s="74">
        <v>0</v>
      </c>
      <c r="N30" s="73">
        <v>275.88</v>
      </c>
      <c r="O30" s="46">
        <v>100</v>
      </c>
      <c r="P30" s="46">
        <v>0</v>
      </c>
      <c r="Q30" s="46">
        <v>0</v>
      </c>
      <c r="R30" s="46">
        <v>0</v>
      </c>
      <c r="S30" s="74">
        <v>0</v>
      </c>
      <c r="W30">
        <v>6.78</v>
      </c>
      <c r="X30">
        <v>4.3499999999999996</v>
      </c>
      <c r="Y30">
        <v>0</v>
      </c>
      <c r="Z30">
        <v>0</v>
      </c>
      <c r="AA30">
        <v>0.57999999999999996</v>
      </c>
      <c r="AB30">
        <v>0</v>
      </c>
      <c r="AC30">
        <v>100</v>
      </c>
      <c r="AD30">
        <v>0</v>
      </c>
      <c r="AE30">
        <v>20.399999999999999</v>
      </c>
      <c r="AF30">
        <v>62.93</v>
      </c>
      <c r="AG30">
        <v>255.48</v>
      </c>
      <c r="AH30">
        <v>0.35</v>
      </c>
      <c r="AI30">
        <v>0</v>
      </c>
      <c r="AJ30">
        <v>0</v>
      </c>
    </row>
    <row r="31" spans="1:36">
      <c r="A31" t="s">
        <v>274</v>
      </c>
      <c r="G31" t="s">
        <v>73</v>
      </c>
      <c r="H31" s="73">
        <v>0.68</v>
      </c>
      <c r="I31" s="46">
        <v>0</v>
      </c>
      <c r="J31" s="46">
        <v>4.3499999999999996</v>
      </c>
      <c r="K31" s="46">
        <v>62.93</v>
      </c>
      <c r="L31" s="46">
        <v>7.42</v>
      </c>
      <c r="M31" s="74">
        <v>0</v>
      </c>
      <c r="N31" s="73">
        <v>275.88</v>
      </c>
      <c r="O31" s="46">
        <v>100</v>
      </c>
      <c r="P31" s="46">
        <v>0</v>
      </c>
      <c r="Q31" s="46">
        <v>0</v>
      </c>
      <c r="R31" s="46">
        <v>0</v>
      </c>
      <c r="S31" s="74">
        <v>0</v>
      </c>
      <c r="W31">
        <v>6.78</v>
      </c>
      <c r="X31">
        <v>4.3499999999999996</v>
      </c>
      <c r="Y31">
        <v>0</v>
      </c>
      <c r="Z31">
        <v>0</v>
      </c>
      <c r="AA31">
        <v>0.68</v>
      </c>
      <c r="AB31">
        <v>0</v>
      </c>
      <c r="AC31">
        <v>100</v>
      </c>
      <c r="AD31">
        <v>0</v>
      </c>
      <c r="AE31">
        <v>20.399999999999999</v>
      </c>
      <c r="AF31">
        <v>62.93</v>
      </c>
      <c r="AG31">
        <v>255.48</v>
      </c>
      <c r="AH31">
        <v>0.64</v>
      </c>
      <c r="AI31">
        <v>0</v>
      </c>
      <c r="AJ31">
        <v>0</v>
      </c>
    </row>
    <row r="32" spans="1:36">
      <c r="A32" t="s">
        <v>275</v>
      </c>
      <c r="G32" t="s">
        <v>74</v>
      </c>
      <c r="H32" s="73">
        <v>0.68</v>
      </c>
      <c r="I32" s="46">
        <v>0</v>
      </c>
      <c r="J32" s="46">
        <v>4.3499999999999996</v>
      </c>
      <c r="K32" s="46">
        <v>62.93</v>
      </c>
      <c r="L32" s="46">
        <v>7.79</v>
      </c>
      <c r="M32" s="74">
        <v>0</v>
      </c>
      <c r="N32" s="73">
        <v>275.88</v>
      </c>
      <c r="O32" s="46">
        <v>100</v>
      </c>
      <c r="P32" s="46">
        <v>0</v>
      </c>
      <c r="Q32" s="46">
        <v>0</v>
      </c>
      <c r="R32" s="46">
        <v>0</v>
      </c>
      <c r="S32" s="74">
        <v>0</v>
      </c>
      <c r="W32">
        <v>6.78</v>
      </c>
      <c r="X32">
        <v>4.3499999999999996</v>
      </c>
      <c r="Y32">
        <v>0</v>
      </c>
      <c r="Z32">
        <v>0</v>
      </c>
      <c r="AA32">
        <v>0.68</v>
      </c>
      <c r="AB32">
        <v>0</v>
      </c>
      <c r="AC32">
        <v>100</v>
      </c>
      <c r="AD32">
        <v>0</v>
      </c>
      <c r="AE32">
        <v>20.399999999999999</v>
      </c>
      <c r="AF32">
        <v>62.93</v>
      </c>
      <c r="AG32">
        <v>255.48</v>
      </c>
      <c r="AH32">
        <v>1.01</v>
      </c>
      <c r="AI32">
        <v>0</v>
      </c>
      <c r="AJ32">
        <v>0</v>
      </c>
    </row>
    <row r="33" spans="1:36">
      <c r="A33" t="s">
        <v>276</v>
      </c>
      <c r="G33" t="s">
        <v>75</v>
      </c>
      <c r="H33" s="73">
        <v>0.68</v>
      </c>
      <c r="I33" s="46">
        <v>0</v>
      </c>
      <c r="J33" s="46">
        <v>4.3499999999999996</v>
      </c>
      <c r="K33" s="46">
        <v>62.93</v>
      </c>
      <c r="L33" s="46">
        <v>8.17</v>
      </c>
      <c r="M33" s="74">
        <v>0</v>
      </c>
      <c r="N33" s="73">
        <v>275.88</v>
      </c>
      <c r="O33" s="46">
        <v>100</v>
      </c>
      <c r="P33" s="46">
        <v>0</v>
      </c>
      <c r="Q33" s="46">
        <v>0</v>
      </c>
      <c r="R33" s="46">
        <v>0</v>
      </c>
      <c r="S33" s="74">
        <v>0</v>
      </c>
      <c r="W33">
        <v>6.78</v>
      </c>
      <c r="X33">
        <v>4.3499999999999996</v>
      </c>
      <c r="Y33">
        <v>0</v>
      </c>
      <c r="Z33">
        <v>0</v>
      </c>
      <c r="AA33">
        <v>0.68</v>
      </c>
      <c r="AB33">
        <v>0</v>
      </c>
      <c r="AC33">
        <v>100</v>
      </c>
      <c r="AD33">
        <v>0</v>
      </c>
      <c r="AE33">
        <v>20.399999999999999</v>
      </c>
      <c r="AF33">
        <v>62.93</v>
      </c>
      <c r="AG33">
        <v>255.48</v>
      </c>
      <c r="AH33">
        <v>1.39</v>
      </c>
      <c r="AI33">
        <v>0</v>
      </c>
      <c r="AJ33">
        <v>0</v>
      </c>
    </row>
    <row r="34" spans="1:36">
      <c r="A34" t="s">
        <v>277</v>
      </c>
      <c r="G34" t="s">
        <v>76</v>
      </c>
      <c r="H34" s="73">
        <v>0.68</v>
      </c>
      <c r="I34" s="46">
        <v>0</v>
      </c>
      <c r="J34" s="46">
        <v>4.3499999999999996</v>
      </c>
      <c r="K34" s="46">
        <v>62.93</v>
      </c>
      <c r="L34" s="46">
        <v>8.61</v>
      </c>
      <c r="M34" s="74">
        <v>0</v>
      </c>
      <c r="N34" s="73">
        <v>275.88</v>
      </c>
      <c r="O34" s="46">
        <v>100</v>
      </c>
      <c r="P34" s="46">
        <v>0</v>
      </c>
      <c r="Q34" s="46">
        <v>0</v>
      </c>
      <c r="R34" s="46">
        <v>0</v>
      </c>
      <c r="S34" s="74">
        <v>0</v>
      </c>
      <c r="W34">
        <v>6.78</v>
      </c>
      <c r="X34">
        <v>4.3499999999999996</v>
      </c>
      <c r="Y34">
        <v>0</v>
      </c>
      <c r="Z34">
        <v>0</v>
      </c>
      <c r="AA34">
        <v>0.68</v>
      </c>
      <c r="AB34">
        <v>0</v>
      </c>
      <c r="AC34">
        <v>100</v>
      </c>
      <c r="AD34">
        <v>0</v>
      </c>
      <c r="AE34">
        <v>20.399999999999999</v>
      </c>
      <c r="AF34">
        <v>62.93</v>
      </c>
      <c r="AG34">
        <v>255.48</v>
      </c>
      <c r="AH34">
        <v>1.83</v>
      </c>
      <c r="AI34">
        <v>0</v>
      </c>
      <c r="AJ34">
        <v>0</v>
      </c>
    </row>
    <row r="35" spans="1:36">
      <c r="A35" t="s">
        <v>279</v>
      </c>
      <c r="G35" t="s">
        <v>77</v>
      </c>
      <c r="H35" s="73">
        <v>0.97</v>
      </c>
      <c r="I35" s="46">
        <v>0</v>
      </c>
      <c r="J35" s="46">
        <v>4.25</v>
      </c>
      <c r="K35" s="46">
        <v>62.93</v>
      </c>
      <c r="L35" s="46">
        <v>9.0500000000000007</v>
      </c>
      <c r="M35" s="74">
        <v>0</v>
      </c>
      <c r="N35" s="73">
        <v>275.88</v>
      </c>
      <c r="O35" s="46">
        <v>100</v>
      </c>
      <c r="P35" s="46">
        <v>0</v>
      </c>
      <c r="Q35" s="46">
        <v>0</v>
      </c>
      <c r="R35" s="46">
        <v>0</v>
      </c>
      <c r="S35" s="74">
        <v>0</v>
      </c>
      <c r="W35">
        <v>6.78</v>
      </c>
      <c r="X35">
        <v>4.25</v>
      </c>
      <c r="Y35">
        <v>0</v>
      </c>
      <c r="Z35">
        <v>0</v>
      </c>
      <c r="AA35">
        <v>0.97</v>
      </c>
      <c r="AB35">
        <v>0</v>
      </c>
      <c r="AC35">
        <v>100</v>
      </c>
      <c r="AD35">
        <v>0</v>
      </c>
      <c r="AE35">
        <v>20.399999999999999</v>
      </c>
      <c r="AF35">
        <v>62.93</v>
      </c>
      <c r="AG35">
        <v>255.48</v>
      </c>
      <c r="AH35">
        <v>2.27</v>
      </c>
      <c r="AI35">
        <v>0</v>
      </c>
      <c r="AJ35">
        <v>0</v>
      </c>
    </row>
    <row r="36" spans="1:36">
      <c r="A36" t="s">
        <v>309</v>
      </c>
      <c r="G36" t="s">
        <v>78</v>
      </c>
      <c r="H36" s="73">
        <v>0.97</v>
      </c>
      <c r="I36" s="46">
        <v>0</v>
      </c>
      <c r="J36" s="46">
        <v>4.25</v>
      </c>
      <c r="K36" s="46">
        <v>62.93</v>
      </c>
      <c r="L36" s="46">
        <v>9.51</v>
      </c>
      <c r="M36" s="74">
        <v>0</v>
      </c>
      <c r="N36" s="73">
        <v>275.88</v>
      </c>
      <c r="O36" s="46">
        <v>100</v>
      </c>
      <c r="P36" s="46">
        <v>0</v>
      </c>
      <c r="Q36" s="46">
        <v>0</v>
      </c>
      <c r="R36" s="46">
        <v>0</v>
      </c>
      <c r="S36" s="74">
        <v>0</v>
      </c>
      <c r="W36">
        <v>6.78</v>
      </c>
      <c r="X36">
        <v>4.25</v>
      </c>
      <c r="Y36">
        <v>0</v>
      </c>
      <c r="Z36">
        <v>0</v>
      </c>
      <c r="AA36">
        <v>0.97</v>
      </c>
      <c r="AB36">
        <v>0</v>
      </c>
      <c r="AC36">
        <v>100</v>
      </c>
      <c r="AD36">
        <v>0</v>
      </c>
      <c r="AE36">
        <v>20.399999999999999</v>
      </c>
      <c r="AF36">
        <v>62.93</v>
      </c>
      <c r="AG36">
        <v>255.48</v>
      </c>
      <c r="AH36">
        <v>2.73</v>
      </c>
      <c r="AI36">
        <v>0</v>
      </c>
      <c r="AJ36">
        <v>0</v>
      </c>
    </row>
    <row r="37" spans="1:36">
      <c r="A37" t="s">
        <v>310</v>
      </c>
      <c r="G37" t="s">
        <v>79</v>
      </c>
      <c r="H37" s="73">
        <v>0.97</v>
      </c>
      <c r="I37" s="46">
        <v>0</v>
      </c>
      <c r="J37" s="46">
        <v>4.25</v>
      </c>
      <c r="K37" s="46">
        <v>62.93</v>
      </c>
      <c r="L37" s="46">
        <v>9.9600000000000009</v>
      </c>
      <c r="M37" s="74">
        <v>0</v>
      </c>
      <c r="N37" s="73">
        <v>275.88</v>
      </c>
      <c r="O37" s="46">
        <v>100</v>
      </c>
      <c r="P37" s="46">
        <v>0</v>
      </c>
      <c r="Q37" s="46">
        <v>0</v>
      </c>
      <c r="R37" s="46">
        <v>0</v>
      </c>
      <c r="S37" s="74">
        <v>0</v>
      </c>
      <c r="W37">
        <v>6.78</v>
      </c>
      <c r="X37">
        <v>4.25</v>
      </c>
      <c r="Y37">
        <v>0</v>
      </c>
      <c r="Z37">
        <v>0</v>
      </c>
      <c r="AA37">
        <v>0.97</v>
      </c>
      <c r="AB37">
        <v>0</v>
      </c>
      <c r="AC37">
        <v>100</v>
      </c>
      <c r="AD37">
        <v>0</v>
      </c>
      <c r="AE37">
        <v>20.399999999999999</v>
      </c>
      <c r="AF37">
        <v>62.93</v>
      </c>
      <c r="AG37">
        <v>255.48</v>
      </c>
      <c r="AH37">
        <v>3.18</v>
      </c>
      <c r="AI37">
        <v>0</v>
      </c>
      <c r="AJ37">
        <v>0</v>
      </c>
    </row>
    <row r="38" spans="1:36">
      <c r="A38" t="s">
        <v>311</v>
      </c>
      <c r="G38" t="s">
        <v>80</v>
      </c>
      <c r="H38" s="73">
        <v>0.97</v>
      </c>
      <c r="I38" s="46">
        <v>0</v>
      </c>
      <c r="J38" s="46">
        <v>4.25</v>
      </c>
      <c r="K38" s="46">
        <v>62.93</v>
      </c>
      <c r="L38" s="46">
        <v>10.43</v>
      </c>
      <c r="M38" s="74">
        <v>0</v>
      </c>
      <c r="N38" s="73">
        <v>275.88</v>
      </c>
      <c r="O38" s="46">
        <v>100</v>
      </c>
      <c r="P38" s="46">
        <v>0</v>
      </c>
      <c r="Q38" s="46">
        <v>0</v>
      </c>
      <c r="R38" s="46">
        <v>0</v>
      </c>
      <c r="S38" s="74">
        <v>0</v>
      </c>
      <c r="W38">
        <v>6.78</v>
      </c>
      <c r="X38">
        <v>4.25</v>
      </c>
      <c r="Y38">
        <v>0</v>
      </c>
      <c r="Z38">
        <v>0</v>
      </c>
      <c r="AA38">
        <v>0.97</v>
      </c>
      <c r="AB38">
        <v>0</v>
      </c>
      <c r="AC38">
        <v>100</v>
      </c>
      <c r="AD38">
        <v>0</v>
      </c>
      <c r="AE38">
        <v>20.399999999999999</v>
      </c>
      <c r="AF38">
        <v>62.93</v>
      </c>
      <c r="AG38">
        <v>255.48</v>
      </c>
      <c r="AH38">
        <v>3.65</v>
      </c>
      <c r="AI38">
        <v>0</v>
      </c>
      <c r="AJ38">
        <v>0</v>
      </c>
    </row>
    <row r="39" spans="1:36">
      <c r="A39" t="s">
        <v>312</v>
      </c>
      <c r="G39" t="s">
        <v>81</v>
      </c>
      <c r="H39" s="73">
        <v>0.97</v>
      </c>
      <c r="I39" s="46">
        <v>0</v>
      </c>
      <c r="J39" s="46">
        <v>4.25</v>
      </c>
      <c r="K39" s="46">
        <v>106.5</v>
      </c>
      <c r="L39" s="46">
        <v>10.940000000000001</v>
      </c>
      <c r="M39" s="74">
        <v>0</v>
      </c>
      <c r="N39" s="73">
        <v>275.88</v>
      </c>
      <c r="O39" s="46">
        <v>100</v>
      </c>
      <c r="P39" s="46">
        <v>0</v>
      </c>
      <c r="Q39" s="46">
        <v>0</v>
      </c>
      <c r="R39" s="46">
        <v>0</v>
      </c>
      <c r="S39" s="74">
        <v>0</v>
      </c>
      <c r="W39">
        <v>6.78</v>
      </c>
      <c r="X39">
        <v>4.25</v>
      </c>
      <c r="Y39">
        <v>0</v>
      </c>
      <c r="Z39">
        <v>19.36</v>
      </c>
      <c r="AA39">
        <v>0.97</v>
      </c>
      <c r="AB39">
        <v>0</v>
      </c>
      <c r="AC39">
        <v>100</v>
      </c>
      <c r="AD39">
        <v>24.21</v>
      </c>
      <c r="AE39">
        <v>20.399999999999999</v>
      </c>
      <c r="AF39">
        <v>62.93</v>
      </c>
      <c r="AG39">
        <v>255.48</v>
      </c>
      <c r="AH39">
        <v>4.16</v>
      </c>
      <c r="AI39">
        <v>0</v>
      </c>
      <c r="AJ39">
        <v>0</v>
      </c>
    </row>
    <row r="40" spans="1:36">
      <c r="A40" t="s">
        <v>329</v>
      </c>
      <c r="G40" t="s">
        <v>82</v>
      </c>
      <c r="H40" s="73">
        <v>0.97</v>
      </c>
      <c r="I40" s="46">
        <v>0</v>
      </c>
      <c r="J40" s="46">
        <v>4.25</v>
      </c>
      <c r="K40" s="46">
        <v>106.5</v>
      </c>
      <c r="L40" s="46">
        <v>11.379999999999999</v>
      </c>
      <c r="M40" s="74">
        <v>0</v>
      </c>
      <c r="N40" s="73">
        <v>275.88</v>
      </c>
      <c r="O40" s="46">
        <v>100</v>
      </c>
      <c r="P40" s="46">
        <v>0</v>
      </c>
      <c r="Q40" s="46">
        <v>0</v>
      </c>
      <c r="R40" s="46">
        <v>0</v>
      </c>
      <c r="S40" s="74">
        <v>0</v>
      </c>
      <c r="W40">
        <v>6.78</v>
      </c>
      <c r="X40">
        <v>4.25</v>
      </c>
      <c r="Y40">
        <v>0</v>
      </c>
      <c r="Z40">
        <v>19.36</v>
      </c>
      <c r="AA40">
        <v>0.97</v>
      </c>
      <c r="AB40">
        <v>0</v>
      </c>
      <c r="AC40">
        <v>100</v>
      </c>
      <c r="AD40">
        <v>24.21</v>
      </c>
      <c r="AE40">
        <v>20.399999999999999</v>
      </c>
      <c r="AF40">
        <v>62.93</v>
      </c>
      <c r="AG40">
        <v>255.48</v>
      </c>
      <c r="AH40">
        <v>4.5999999999999996</v>
      </c>
      <c r="AI40">
        <v>0</v>
      </c>
      <c r="AJ40">
        <v>0</v>
      </c>
    </row>
    <row r="41" spans="1:36">
      <c r="A41" t="s">
        <v>330</v>
      </c>
      <c r="G41" t="s">
        <v>83</v>
      </c>
      <c r="H41" s="73">
        <v>0.97</v>
      </c>
      <c r="I41" s="46">
        <v>0</v>
      </c>
      <c r="J41" s="46">
        <v>4.25</v>
      </c>
      <c r="K41" s="46">
        <v>106.5</v>
      </c>
      <c r="L41" s="46">
        <v>11.79</v>
      </c>
      <c r="M41" s="74">
        <v>0</v>
      </c>
      <c r="N41" s="73">
        <v>275.88</v>
      </c>
      <c r="O41" s="46">
        <v>100</v>
      </c>
      <c r="P41" s="46">
        <v>0</v>
      </c>
      <c r="Q41" s="46">
        <v>0</v>
      </c>
      <c r="R41" s="46">
        <v>0</v>
      </c>
      <c r="S41" s="74">
        <v>0</v>
      </c>
      <c r="W41">
        <v>6.78</v>
      </c>
      <c r="X41">
        <v>4.25</v>
      </c>
      <c r="Y41">
        <v>0</v>
      </c>
      <c r="Z41">
        <v>19.36</v>
      </c>
      <c r="AA41">
        <v>0.97</v>
      </c>
      <c r="AB41">
        <v>0</v>
      </c>
      <c r="AC41">
        <v>100</v>
      </c>
      <c r="AD41">
        <v>24.21</v>
      </c>
      <c r="AE41">
        <v>20.399999999999999</v>
      </c>
      <c r="AF41">
        <v>62.93</v>
      </c>
      <c r="AG41">
        <v>255.48</v>
      </c>
      <c r="AH41">
        <v>5.01</v>
      </c>
      <c r="AI41">
        <v>0</v>
      </c>
      <c r="AJ41">
        <v>0</v>
      </c>
    </row>
    <row r="42" spans="1:36">
      <c r="A42" t="s">
        <v>331</v>
      </c>
      <c r="G42" t="s">
        <v>84</v>
      </c>
      <c r="H42" s="73">
        <v>0.97</v>
      </c>
      <c r="I42" s="46">
        <v>0</v>
      </c>
      <c r="J42" s="46">
        <v>4.25</v>
      </c>
      <c r="K42" s="46">
        <v>106.5</v>
      </c>
      <c r="L42" s="46">
        <v>12.14</v>
      </c>
      <c r="M42" s="74">
        <v>0</v>
      </c>
      <c r="N42" s="73">
        <v>275.88</v>
      </c>
      <c r="O42" s="46">
        <v>100</v>
      </c>
      <c r="P42" s="46">
        <v>0</v>
      </c>
      <c r="Q42" s="46">
        <v>0</v>
      </c>
      <c r="R42" s="46">
        <v>0</v>
      </c>
      <c r="S42" s="74">
        <v>0</v>
      </c>
      <c r="W42">
        <v>6.78</v>
      </c>
      <c r="X42">
        <v>4.25</v>
      </c>
      <c r="Y42">
        <v>0</v>
      </c>
      <c r="Z42">
        <v>19.36</v>
      </c>
      <c r="AA42">
        <v>0.97</v>
      </c>
      <c r="AB42">
        <v>0</v>
      </c>
      <c r="AC42">
        <v>100</v>
      </c>
      <c r="AD42">
        <v>24.21</v>
      </c>
      <c r="AE42">
        <v>20.399999999999999</v>
      </c>
      <c r="AF42">
        <v>62.93</v>
      </c>
      <c r="AG42">
        <v>255.48</v>
      </c>
      <c r="AH42">
        <v>5.36</v>
      </c>
      <c r="AI42">
        <v>0</v>
      </c>
      <c r="AJ42">
        <v>0</v>
      </c>
    </row>
    <row r="43" spans="1:36">
      <c r="A43" t="s">
        <v>337</v>
      </c>
      <c r="G43" t="s">
        <v>85</v>
      </c>
      <c r="H43" s="73">
        <v>0.97</v>
      </c>
      <c r="I43" s="46">
        <v>0</v>
      </c>
      <c r="J43" s="46">
        <v>4.25</v>
      </c>
      <c r="K43" s="46">
        <v>106.5</v>
      </c>
      <c r="L43" s="46">
        <v>12.47</v>
      </c>
      <c r="M43" s="74">
        <v>0</v>
      </c>
      <c r="N43" s="73">
        <v>275.88</v>
      </c>
      <c r="O43" s="46">
        <v>100</v>
      </c>
      <c r="P43" s="46">
        <v>0</v>
      </c>
      <c r="Q43" s="46">
        <v>0</v>
      </c>
      <c r="R43" s="46">
        <v>0</v>
      </c>
      <c r="S43" s="74">
        <v>0</v>
      </c>
      <c r="W43">
        <v>6.78</v>
      </c>
      <c r="X43">
        <v>4.25</v>
      </c>
      <c r="Y43">
        <v>0</v>
      </c>
      <c r="Z43">
        <v>19.36</v>
      </c>
      <c r="AA43">
        <v>0.97</v>
      </c>
      <c r="AB43">
        <v>0</v>
      </c>
      <c r="AC43">
        <v>100</v>
      </c>
      <c r="AD43">
        <v>24.21</v>
      </c>
      <c r="AE43">
        <v>20.399999999999999</v>
      </c>
      <c r="AF43">
        <v>62.93</v>
      </c>
      <c r="AG43">
        <v>255.48</v>
      </c>
      <c r="AH43">
        <v>5.69</v>
      </c>
      <c r="AI43">
        <v>0</v>
      </c>
      <c r="AJ43">
        <v>0</v>
      </c>
    </row>
    <row r="44" spans="1:36">
      <c r="A44" t="s">
        <v>339</v>
      </c>
      <c r="G44" t="s">
        <v>86</v>
      </c>
      <c r="H44" s="73">
        <v>0.97</v>
      </c>
      <c r="I44" s="46">
        <v>0</v>
      </c>
      <c r="J44" s="46">
        <v>4.25</v>
      </c>
      <c r="K44" s="46">
        <v>106.5</v>
      </c>
      <c r="L44" s="46">
        <v>12.74</v>
      </c>
      <c r="M44" s="74">
        <v>0</v>
      </c>
      <c r="N44" s="73">
        <v>275.88</v>
      </c>
      <c r="O44" s="46">
        <v>100</v>
      </c>
      <c r="P44" s="46">
        <v>0</v>
      </c>
      <c r="Q44" s="46">
        <v>0</v>
      </c>
      <c r="R44" s="46">
        <v>0</v>
      </c>
      <c r="S44" s="74">
        <v>0</v>
      </c>
      <c r="W44">
        <v>6.78</v>
      </c>
      <c r="X44">
        <v>4.25</v>
      </c>
      <c r="Y44">
        <v>0</v>
      </c>
      <c r="Z44">
        <v>19.36</v>
      </c>
      <c r="AA44">
        <v>0.97</v>
      </c>
      <c r="AB44">
        <v>0</v>
      </c>
      <c r="AC44">
        <v>100</v>
      </c>
      <c r="AD44">
        <v>24.21</v>
      </c>
      <c r="AE44">
        <v>20.399999999999999</v>
      </c>
      <c r="AF44">
        <v>62.93</v>
      </c>
      <c r="AG44">
        <v>255.48</v>
      </c>
      <c r="AH44">
        <v>5.96</v>
      </c>
      <c r="AI44">
        <v>0</v>
      </c>
      <c r="AJ44">
        <v>0</v>
      </c>
    </row>
    <row r="45" spans="1:36">
      <c r="A45" t="s">
        <v>358</v>
      </c>
      <c r="G45" t="s">
        <v>87</v>
      </c>
      <c r="H45" s="73">
        <v>0.97</v>
      </c>
      <c r="I45" s="46">
        <v>0</v>
      </c>
      <c r="J45" s="46">
        <v>4.25</v>
      </c>
      <c r="K45" s="46">
        <v>106.5</v>
      </c>
      <c r="L45" s="46">
        <v>12.97</v>
      </c>
      <c r="M45" s="74">
        <v>0</v>
      </c>
      <c r="N45" s="73">
        <v>275.88</v>
      </c>
      <c r="O45" s="46">
        <v>100</v>
      </c>
      <c r="P45" s="46">
        <v>0</v>
      </c>
      <c r="Q45" s="46">
        <v>0</v>
      </c>
      <c r="R45" s="46">
        <v>0</v>
      </c>
      <c r="S45" s="74">
        <v>0</v>
      </c>
      <c r="W45">
        <v>6.78</v>
      </c>
      <c r="X45">
        <v>4.25</v>
      </c>
      <c r="Y45">
        <v>0</v>
      </c>
      <c r="Z45">
        <v>19.36</v>
      </c>
      <c r="AA45">
        <v>0.97</v>
      </c>
      <c r="AB45">
        <v>0</v>
      </c>
      <c r="AC45">
        <v>100</v>
      </c>
      <c r="AD45">
        <v>24.21</v>
      </c>
      <c r="AE45">
        <v>20.399999999999999</v>
      </c>
      <c r="AF45">
        <v>62.93</v>
      </c>
      <c r="AG45">
        <v>255.48</v>
      </c>
      <c r="AH45">
        <v>6.19</v>
      </c>
      <c r="AI45">
        <v>0</v>
      </c>
      <c r="AJ45">
        <v>0</v>
      </c>
    </row>
    <row r="46" spans="1:36">
      <c r="A46" t="s">
        <v>359</v>
      </c>
      <c r="G46" t="s">
        <v>88</v>
      </c>
      <c r="H46" s="73">
        <v>0.97</v>
      </c>
      <c r="I46" s="46">
        <v>0</v>
      </c>
      <c r="J46" s="46">
        <v>4.25</v>
      </c>
      <c r="K46" s="46">
        <v>106.5</v>
      </c>
      <c r="L46" s="46">
        <v>13.07</v>
      </c>
      <c r="M46" s="74">
        <v>0</v>
      </c>
      <c r="N46" s="73">
        <v>275.88</v>
      </c>
      <c r="O46" s="46">
        <v>100</v>
      </c>
      <c r="P46" s="46">
        <v>0</v>
      </c>
      <c r="Q46" s="46">
        <v>0</v>
      </c>
      <c r="R46" s="46">
        <v>0</v>
      </c>
      <c r="S46" s="74">
        <v>0</v>
      </c>
      <c r="W46">
        <v>6.78</v>
      </c>
      <c r="X46">
        <v>4.25</v>
      </c>
      <c r="Y46">
        <v>0</v>
      </c>
      <c r="Z46">
        <v>19.36</v>
      </c>
      <c r="AA46">
        <v>0.97</v>
      </c>
      <c r="AB46">
        <v>0</v>
      </c>
      <c r="AC46">
        <v>100</v>
      </c>
      <c r="AD46">
        <v>24.21</v>
      </c>
      <c r="AE46">
        <v>20.399999999999999</v>
      </c>
      <c r="AF46">
        <v>62.93</v>
      </c>
      <c r="AG46">
        <v>255.48</v>
      </c>
      <c r="AH46">
        <v>6.29</v>
      </c>
      <c r="AI46">
        <v>0</v>
      </c>
      <c r="AJ46">
        <v>0</v>
      </c>
    </row>
    <row r="47" spans="1:36">
      <c r="A47" t="s">
        <v>360</v>
      </c>
      <c r="G47" t="s">
        <v>89</v>
      </c>
      <c r="H47" s="73">
        <v>0.97</v>
      </c>
      <c r="I47" s="46">
        <v>0</v>
      </c>
      <c r="J47" s="46">
        <v>4.25</v>
      </c>
      <c r="K47" s="46">
        <v>106.5</v>
      </c>
      <c r="L47" s="46">
        <v>13.36</v>
      </c>
      <c r="M47" s="74">
        <v>0</v>
      </c>
      <c r="N47" s="73">
        <v>275.88</v>
      </c>
      <c r="O47" s="46">
        <v>100</v>
      </c>
      <c r="P47" s="46">
        <v>0</v>
      </c>
      <c r="Q47" s="46">
        <v>0</v>
      </c>
      <c r="R47" s="46">
        <v>0</v>
      </c>
      <c r="S47" s="74">
        <v>0</v>
      </c>
      <c r="W47">
        <v>6.78</v>
      </c>
      <c r="X47">
        <v>4.25</v>
      </c>
      <c r="Y47">
        <v>0</v>
      </c>
      <c r="Z47">
        <v>19.36</v>
      </c>
      <c r="AA47">
        <v>0.97</v>
      </c>
      <c r="AB47">
        <v>0</v>
      </c>
      <c r="AC47">
        <v>100</v>
      </c>
      <c r="AD47">
        <v>24.21</v>
      </c>
      <c r="AE47">
        <v>20.399999999999999</v>
      </c>
      <c r="AF47">
        <v>62.93</v>
      </c>
      <c r="AG47">
        <v>255.48</v>
      </c>
      <c r="AH47">
        <v>6.58</v>
      </c>
      <c r="AI47">
        <v>0</v>
      </c>
      <c r="AJ47">
        <v>0</v>
      </c>
    </row>
    <row r="48" spans="1:36">
      <c r="A48" t="s">
        <v>364</v>
      </c>
      <c r="G48" t="s">
        <v>90</v>
      </c>
      <c r="H48" s="73">
        <v>0.97</v>
      </c>
      <c r="I48" s="46">
        <v>0</v>
      </c>
      <c r="J48" s="46">
        <v>4.25</v>
      </c>
      <c r="K48" s="46">
        <v>106.5</v>
      </c>
      <c r="L48" s="46">
        <v>13.56</v>
      </c>
      <c r="M48" s="74">
        <v>0</v>
      </c>
      <c r="N48" s="73">
        <v>275.88</v>
      </c>
      <c r="O48" s="46">
        <v>100</v>
      </c>
      <c r="P48" s="46">
        <v>0</v>
      </c>
      <c r="Q48" s="46">
        <v>0</v>
      </c>
      <c r="R48" s="46">
        <v>0</v>
      </c>
      <c r="S48" s="74">
        <v>0</v>
      </c>
      <c r="W48">
        <v>6.78</v>
      </c>
      <c r="X48">
        <v>4.25</v>
      </c>
      <c r="Y48">
        <v>0</v>
      </c>
      <c r="Z48">
        <v>19.36</v>
      </c>
      <c r="AA48">
        <v>0.97</v>
      </c>
      <c r="AB48">
        <v>0</v>
      </c>
      <c r="AC48">
        <v>100</v>
      </c>
      <c r="AD48">
        <v>24.21</v>
      </c>
      <c r="AE48">
        <v>20.399999999999999</v>
      </c>
      <c r="AF48">
        <v>62.93</v>
      </c>
      <c r="AG48">
        <v>255.48</v>
      </c>
      <c r="AH48">
        <v>6.78</v>
      </c>
      <c r="AI48">
        <v>0</v>
      </c>
      <c r="AJ48">
        <v>0</v>
      </c>
    </row>
    <row r="49" spans="1:36">
      <c r="A49" t="s">
        <v>365</v>
      </c>
      <c r="G49" t="s">
        <v>91</v>
      </c>
      <c r="H49" s="73">
        <v>0.97</v>
      </c>
      <c r="I49" s="46">
        <v>0</v>
      </c>
      <c r="J49" s="46">
        <v>4.25</v>
      </c>
      <c r="K49" s="46">
        <v>106.5</v>
      </c>
      <c r="L49" s="46">
        <v>13.65</v>
      </c>
      <c r="M49" s="74">
        <v>0</v>
      </c>
      <c r="N49" s="73">
        <v>275.88</v>
      </c>
      <c r="O49" s="46">
        <v>100</v>
      </c>
      <c r="P49" s="46">
        <v>0</v>
      </c>
      <c r="Q49" s="46">
        <v>0</v>
      </c>
      <c r="R49" s="46">
        <v>0</v>
      </c>
      <c r="S49" s="74">
        <v>0</v>
      </c>
      <c r="W49">
        <v>6.78</v>
      </c>
      <c r="X49">
        <v>4.25</v>
      </c>
      <c r="Y49">
        <v>0</v>
      </c>
      <c r="Z49">
        <v>19.36</v>
      </c>
      <c r="AA49">
        <v>0.97</v>
      </c>
      <c r="AB49">
        <v>0</v>
      </c>
      <c r="AC49">
        <v>100</v>
      </c>
      <c r="AD49">
        <v>24.21</v>
      </c>
      <c r="AE49">
        <v>20.399999999999999</v>
      </c>
      <c r="AF49">
        <v>62.93</v>
      </c>
      <c r="AG49">
        <v>255.48</v>
      </c>
      <c r="AH49">
        <v>6.87</v>
      </c>
      <c r="AI49">
        <v>0</v>
      </c>
      <c r="AJ49">
        <v>0</v>
      </c>
    </row>
    <row r="50" spans="1:36">
      <c r="A50" t="s">
        <v>366</v>
      </c>
      <c r="G50" t="s">
        <v>92</v>
      </c>
      <c r="H50" s="73">
        <v>0.97</v>
      </c>
      <c r="I50" s="46">
        <v>0</v>
      </c>
      <c r="J50" s="46">
        <v>4.25</v>
      </c>
      <c r="K50" s="46">
        <v>106.5</v>
      </c>
      <c r="L50" s="46">
        <v>13.8</v>
      </c>
      <c r="M50" s="74">
        <v>0</v>
      </c>
      <c r="N50" s="73">
        <v>275.88</v>
      </c>
      <c r="O50" s="46">
        <v>100</v>
      </c>
      <c r="P50" s="46">
        <v>0</v>
      </c>
      <c r="Q50" s="46">
        <v>0</v>
      </c>
      <c r="R50" s="46">
        <v>0</v>
      </c>
      <c r="S50" s="74">
        <v>0</v>
      </c>
      <c r="W50">
        <v>6.78</v>
      </c>
      <c r="X50">
        <v>4.25</v>
      </c>
      <c r="Y50">
        <v>0</v>
      </c>
      <c r="Z50">
        <v>19.36</v>
      </c>
      <c r="AA50">
        <v>0.97</v>
      </c>
      <c r="AB50">
        <v>0</v>
      </c>
      <c r="AC50">
        <v>100</v>
      </c>
      <c r="AD50">
        <v>24.21</v>
      </c>
      <c r="AE50">
        <v>20.399999999999999</v>
      </c>
      <c r="AF50">
        <v>62.93</v>
      </c>
      <c r="AG50">
        <v>255.48</v>
      </c>
      <c r="AH50">
        <v>7.02</v>
      </c>
      <c r="AI50">
        <v>0</v>
      </c>
      <c r="AJ50">
        <v>0</v>
      </c>
    </row>
    <row r="51" spans="1:36">
      <c r="A51" t="s">
        <v>368</v>
      </c>
      <c r="G51" t="s">
        <v>93</v>
      </c>
      <c r="H51" s="73">
        <v>0.97</v>
      </c>
      <c r="I51" s="46">
        <v>0</v>
      </c>
      <c r="J51" s="46">
        <v>4.25</v>
      </c>
      <c r="K51" s="46">
        <v>106.5</v>
      </c>
      <c r="L51" s="46">
        <v>13.9</v>
      </c>
      <c r="M51" s="74">
        <v>0</v>
      </c>
      <c r="N51" s="73">
        <v>275.88</v>
      </c>
      <c r="O51" s="46">
        <v>100</v>
      </c>
      <c r="P51" s="46">
        <v>0</v>
      </c>
      <c r="Q51" s="46">
        <v>0</v>
      </c>
      <c r="R51" s="46">
        <v>0</v>
      </c>
      <c r="S51" s="74">
        <v>0</v>
      </c>
      <c r="W51">
        <v>6.78</v>
      </c>
      <c r="X51">
        <v>4.25</v>
      </c>
      <c r="Y51">
        <v>0</v>
      </c>
      <c r="Z51">
        <v>19.36</v>
      </c>
      <c r="AA51">
        <v>0.97</v>
      </c>
      <c r="AB51">
        <v>0</v>
      </c>
      <c r="AC51">
        <v>100</v>
      </c>
      <c r="AD51">
        <v>24.21</v>
      </c>
      <c r="AE51">
        <v>20.399999999999999</v>
      </c>
      <c r="AF51">
        <v>62.93</v>
      </c>
      <c r="AG51">
        <v>255.48</v>
      </c>
      <c r="AH51">
        <v>7.12</v>
      </c>
      <c r="AI51">
        <v>0</v>
      </c>
      <c r="AJ51">
        <v>0</v>
      </c>
    </row>
    <row r="52" spans="1:36">
      <c r="A52" t="s">
        <v>369</v>
      </c>
      <c r="G52" t="s">
        <v>94</v>
      </c>
      <c r="H52" s="73">
        <v>0.97</v>
      </c>
      <c r="I52" s="46">
        <v>0</v>
      </c>
      <c r="J52" s="46">
        <v>4.25</v>
      </c>
      <c r="K52" s="46">
        <v>106.5</v>
      </c>
      <c r="L52" s="46">
        <v>13.940000000000001</v>
      </c>
      <c r="M52" s="74">
        <v>0</v>
      </c>
      <c r="N52" s="73">
        <v>275.88</v>
      </c>
      <c r="O52" s="46">
        <v>100</v>
      </c>
      <c r="P52" s="46">
        <v>0</v>
      </c>
      <c r="Q52" s="46">
        <v>0</v>
      </c>
      <c r="R52" s="46">
        <v>0</v>
      </c>
      <c r="S52" s="74">
        <v>0</v>
      </c>
      <c r="W52">
        <v>6.78</v>
      </c>
      <c r="X52">
        <v>4.25</v>
      </c>
      <c r="Y52">
        <v>0</v>
      </c>
      <c r="Z52">
        <v>19.36</v>
      </c>
      <c r="AA52">
        <v>0.97</v>
      </c>
      <c r="AB52">
        <v>0</v>
      </c>
      <c r="AC52">
        <v>100</v>
      </c>
      <c r="AD52">
        <v>24.21</v>
      </c>
      <c r="AE52">
        <v>20.399999999999999</v>
      </c>
      <c r="AF52">
        <v>62.93</v>
      </c>
      <c r="AG52">
        <v>255.48</v>
      </c>
      <c r="AH52">
        <v>7.16</v>
      </c>
      <c r="AI52">
        <v>0</v>
      </c>
      <c r="AJ52">
        <v>0</v>
      </c>
    </row>
    <row r="53" spans="1:36">
      <c r="A53" t="s">
        <v>403</v>
      </c>
      <c r="G53" t="s">
        <v>95</v>
      </c>
      <c r="H53" s="73">
        <v>0.97</v>
      </c>
      <c r="I53" s="46">
        <v>0</v>
      </c>
      <c r="J53" s="46">
        <v>4.25</v>
      </c>
      <c r="K53" s="46">
        <v>106.5</v>
      </c>
      <c r="L53" s="46">
        <v>13.99</v>
      </c>
      <c r="M53" s="74">
        <v>0</v>
      </c>
      <c r="N53" s="73">
        <v>275.88</v>
      </c>
      <c r="O53" s="46">
        <v>100</v>
      </c>
      <c r="P53" s="46">
        <v>0</v>
      </c>
      <c r="Q53" s="46">
        <v>0</v>
      </c>
      <c r="R53" s="46">
        <v>0</v>
      </c>
      <c r="S53" s="74">
        <v>0</v>
      </c>
      <c r="W53">
        <v>6.78</v>
      </c>
      <c r="X53">
        <v>4.25</v>
      </c>
      <c r="Y53">
        <v>0</v>
      </c>
      <c r="Z53">
        <v>19.36</v>
      </c>
      <c r="AA53">
        <v>0.97</v>
      </c>
      <c r="AB53">
        <v>0</v>
      </c>
      <c r="AC53">
        <v>100</v>
      </c>
      <c r="AD53">
        <v>24.21</v>
      </c>
      <c r="AE53">
        <v>20.399999999999999</v>
      </c>
      <c r="AF53">
        <v>62.93</v>
      </c>
      <c r="AG53">
        <v>255.48</v>
      </c>
      <c r="AH53">
        <v>7.21</v>
      </c>
      <c r="AI53">
        <v>0</v>
      </c>
      <c r="AJ53">
        <v>0</v>
      </c>
    </row>
    <row r="54" spans="1:36">
      <c r="A54" t="s">
        <v>402</v>
      </c>
      <c r="G54" t="s">
        <v>96</v>
      </c>
      <c r="H54" s="73">
        <v>0.97</v>
      </c>
      <c r="I54" s="46">
        <v>0</v>
      </c>
      <c r="J54" s="46">
        <v>4.25</v>
      </c>
      <c r="K54" s="46">
        <v>106.5</v>
      </c>
      <c r="L54" s="46">
        <v>14.33</v>
      </c>
      <c r="M54" s="74">
        <v>0</v>
      </c>
      <c r="N54" s="73">
        <v>275.88</v>
      </c>
      <c r="O54" s="46">
        <v>100</v>
      </c>
      <c r="P54" s="46">
        <v>0</v>
      </c>
      <c r="Q54" s="46">
        <v>0</v>
      </c>
      <c r="R54" s="46">
        <v>0</v>
      </c>
      <c r="S54" s="74">
        <v>0</v>
      </c>
      <c r="W54">
        <v>6.78</v>
      </c>
      <c r="X54">
        <v>4.25</v>
      </c>
      <c r="Y54">
        <v>0</v>
      </c>
      <c r="Z54">
        <v>19.36</v>
      </c>
      <c r="AA54">
        <v>0.97</v>
      </c>
      <c r="AB54">
        <v>0</v>
      </c>
      <c r="AC54">
        <v>100</v>
      </c>
      <c r="AD54">
        <v>24.21</v>
      </c>
      <c r="AE54">
        <v>20.399999999999999</v>
      </c>
      <c r="AF54">
        <v>62.93</v>
      </c>
      <c r="AG54">
        <v>255.48</v>
      </c>
      <c r="AH54">
        <v>7.55</v>
      </c>
      <c r="AI54">
        <v>0</v>
      </c>
      <c r="AJ54">
        <v>0</v>
      </c>
    </row>
    <row r="55" spans="1:36">
      <c r="A55" t="s">
        <v>404</v>
      </c>
      <c r="G55" t="s">
        <v>97</v>
      </c>
      <c r="H55" s="73">
        <v>0.97</v>
      </c>
      <c r="I55" s="46">
        <v>0</v>
      </c>
      <c r="J55" s="46">
        <v>4.25</v>
      </c>
      <c r="K55" s="46">
        <v>106.5</v>
      </c>
      <c r="L55" s="46">
        <v>14.43</v>
      </c>
      <c r="M55" s="74">
        <v>0</v>
      </c>
      <c r="N55" s="73">
        <v>275.88</v>
      </c>
      <c r="O55" s="46">
        <v>100</v>
      </c>
      <c r="P55" s="46">
        <v>0</v>
      </c>
      <c r="Q55" s="46">
        <v>0</v>
      </c>
      <c r="R55" s="46">
        <v>0</v>
      </c>
      <c r="S55" s="74">
        <v>0</v>
      </c>
      <c r="W55">
        <v>6.78</v>
      </c>
      <c r="X55">
        <v>4.25</v>
      </c>
      <c r="Y55">
        <v>0</v>
      </c>
      <c r="Z55">
        <v>19.36</v>
      </c>
      <c r="AA55">
        <v>0.97</v>
      </c>
      <c r="AB55">
        <v>0</v>
      </c>
      <c r="AC55">
        <v>100</v>
      </c>
      <c r="AD55">
        <v>24.21</v>
      </c>
      <c r="AE55">
        <v>20.399999999999999</v>
      </c>
      <c r="AF55">
        <v>62.93</v>
      </c>
      <c r="AG55">
        <v>255.48</v>
      </c>
      <c r="AH55">
        <v>7.65</v>
      </c>
      <c r="AI55">
        <v>0</v>
      </c>
      <c r="AJ55">
        <v>0</v>
      </c>
    </row>
    <row r="56" spans="1:36">
      <c r="A56" t="s">
        <v>404</v>
      </c>
      <c r="G56" t="s">
        <v>98</v>
      </c>
      <c r="H56" s="73">
        <v>0.97</v>
      </c>
      <c r="I56" s="46">
        <v>0</v>
      </c>
      <c r="J56" s="46">
        <v>4.25</v>
      </c>
      <c r="K56" s="46">
        <v>106.5</v>
      </c>
      <c r="L56" s="46">
        <v>14.24</v>
      </c>
      <c r="M56" s="74">
        <v>0</v>
      </c>
      <c r="N56" s="73">
        <v>275.88</v>
      </c>
      <c r="O56" s="46">
        <v>100</v>
      </c>
      <c r="P56" s="46">
        <v>0</v>
      </c>
      <c r="Q56" s="46">
        <v>0</v>
      </c>
      <c r="R56" s="46">
        <v>0</v>
      </c>
      <c r="S56" s="74">
        <v>0</v>
      </c>
      <c r="W56">
        <v>6.78</v>
      </c>
      <c r="X56">
        <v>4.25</v>
      </c>
      <c r="Y56">
        <v>0</v>
      </c>
      <c r="Z56">
        <v>19.36</v>
      </c>
      <c r="AA56">
        <v>0.97</v>
      </c>
      <c r="AB56">
        <v>0</v>
      </c>
      <c r="AC56">
        <v>100</v>
      </c>
      <c r="AD56">
        <v>24.21</v>
      </c>
      <c r="AE56">
        <v>20.399999999999999</v>
      </c>
      <c r="AF56">
        <v>62.93</v>
      </c>
      <c r="AG56">
        <v>255.48</v>
      </c>
      <c r="AH56">
        <v>7.46</v>
      </c>
      <c r="AI56">
        <v>0</v>
      </c>
      <c r="AJ56">
        <v>0</v>
      </c>
    </row>
    <row r="57" spans="1:36">
      <c r="G57" t="s">
        <v>99</v>
      </c>
      <c r="H57" s="73">
        <v>0.97</v>
      </c>
      <c r="I57" s="46">
        <v>0</v>
      </c>
      <c r="J57" s="46">
        <v>4.25</v>
      </c>
      <c r="K57" s="46">
        <v>106.5</v>
      </c>
      <c r="L57" s="46">
        <v>13.75</v>
      </c>
      <c r="M57" s="74">
        <v>0</v>
      </c>
      <c r="N57" s="73">
        <v>275.88</v>
      </c>
      <c r="O57" s="46">
        <v>100</v>
      </c>
      <c r="P57" s="46">
        <v>0</v>
      </c>
      <c r="Q57" s="46">
        <v>0</v>
      </c>
      <c r="R57" s="46">
        <v>0</v>
      </c>
      <c r="S57" s="74">
        <v>0</v>
      </c>
      <c r="W57">
        <v>6.78</v>
      </c>
      <c r="X57">
        <v>4.25</v>
      </c>
      <c r="Y57">
        <v>0</v>
      </c>
      <c r="Z57">
        <v>19.36</v>
      </c>
      <c r="AA57">
        <v>0.97</v>
      </c>
      <c r="AB57">
        <v>0</v>
      </c>
      <c r="AC57">
        <v>100</v>
      </c>
      <c r="AD57">
        <v>24.21</v>
      </c>
      <c r="AE57">
        <v>20.399999999999999</v>
      </c>
      <c r="AF57">
        <v>62.93</v>
      </c>
      <c r="AG57">
        <v>255.48</v>
      </c>
      <c r="AH57">
        <v>6.97</v>
      </c>
      <c r="AI57">
        <v>0</v>
      </c>
      <c r="AJ57">
        <v>0</v>
      </c>
    </row>
    <row r="58" spans="1:36">
      <c r="G58" t="s">
        <v>100</v>
      </c>
      <c r="H58" s="73">
        <v>0.97</v>
      </c>
      <c r="I58" s="46">
        <v>0</v>
      </c>
      <c r="J58" s="46">
        <v>4.25</v>
      </c>
      <c r="K58" s="46">
        <v>106.5</v>
      </c>
      <c r="L58" s="46">
        <v>13.36</v>
      </c>
      <c r="M58" s="74">
        <v>0</v>
      </c>
      <c r="N58" s="73">
        <v>275.88</v>
      </c>
      <c r="O58" s="46">
        <v>100</v>
      </c>
      <c r="P58" s="46">
        <v>0</v>
      </c>
      <c r="Q58" s="46">
        <v>0</v>
      </c>
      <c r="R58" s="46">
        <v>0</v>
      </c>
      <c r="S58" s="74">
        <v>0</v>
      </c>
      <c r="W58">
        <v>6.78</v>
      </c>
      <c r="X58">
        <v>4.25</v>
      </c>
      <c r="Y58">
        <v>0</v>
      </c>
      <c r="Z58">
        <v>19.36</v>
      </c>
      <c r="AA58">
        <v>0.97</v>
      </c>
      <c r="AB58">
        <v>0</v>
      </c>
      <c r="AC58">
        <v>100</v>
      </c>
      <c r="AD58">
        <v>24.21</v>
      </c>
      <c r="AE58">
        <v>20.399999999999999</v>
      </c>
      <c r="AF58">
        <v>62.93</v>
      </c>
      <c r="AG58">
        <v>255.48</v>
      </c>
      <c r="AH58">
        <v>6.58</v>
      </c>
      <c r="AI58">
        <v>0</v>
      </c>
      <c r="AJ58">
        <v>0</v>
      </c>
    </row>
    <row r="59" spans="1:36">
      <c r="G59" t="s">
        <v>101</v>
      </c>
      <c r="H59" s="73">
        <v>0.97</v>
      </c>
      <c r="I59" s="46">
        <v>0</v>
      </c>
      <c r="J59" s="46">
        <v>4.25</v>
      </c>
      <c r="K59" s="46">
        <v>106.5</v>
      </c>
      <c r="L59" s="46">
        <v>12.9</v>
      </c>
      <c r="M59" s="74">
        <v>0</v>
      </c>
      <c r="N59" s="73">
        <v>275.88</v>
      </c>
      <c r="O59" s="46">
        <v>100</v>
      </c>
      <c r="P59" s="46">
        <v>0</v>
      </c>
      <c r="Q59" s="46">
        <v>0</v>
      </c>
      <c r="R59" s="46">
        <v>0</v>
      </c>
      <c r="S59" s="74">
        <v>0</v>
      </c>
      <c r="W59">
        <v>6.78</v>
      </c>
      <c r="X59">
        <v>4.25</v>
      </c>
      <c r="Y59">
        <v>0</v>
      </c>
      <c r="Z59">
        <v>19.36</v>
      </c>
      <c r="AA59">
        <v>0.97</v>
      </c>
      <c r="AB59">
        <v>0</v>
      </c>
      <c r="AC59">
        <v>100</v>
      </c>
      <c r="AD59">
        <v>24.21</v>
      </c>
      <c r="AE59">
        <v>20.399999999999999</v>
      </c>
      <c r="AF59">
        <v>62.93</v>
      </c>
      <c r="AG59">
        <v>255.48</v>
      </c>
      <c r="AH59">
        <v>6.12</v>
      </c>
      <c r="AI59">
        <v>0</v>
      </c>
      <c r="AJ59">
        <v>0</v>
      </c>
    </row>
    <row r="60" spans="1:36">
      <c r="G60" t="s">
        <v>102</v>
      </c>
      <c r="H60" s="73">
        <v>0.97</v>
      </c>
      <c r="I60" s="46">
        <v>0</v>
      </c>
      <c r="J60" s="46">
        <v>4.25</v>
      </c>
      <c r="K60" s="46">
        <v>106.5</v>
      </c>
      <c r="L60" s="46">
        <v>12.49</v>
      </c>
      <c r="M60" s="74">
        <v>0</v>
      </c>
      <c r="N60" s="73">
        <v>275.88</v>
      </c>
      <c r="O60" s="46">
        <v>100</v>
      </c>
      <c r="P60" s="46">
        <v>0</v>
      </c>
      <c r="Q60" s="46">
        <v>0</v>
      </c>
      <c r="R60" s="46">
        <v>0</v>
      </c>
      <c r="S60" s="74">
        <v>0</v>
      </c>
      <c r="W60">
        <v>6.78</v>
      </c>
      <c r="X60">
        <v>4.25</v>
      </c>
      <c r="Y60">
        <v>0</v>
      </c>
      <c r="Z60">
        <v>19.36</v>
      </c>
      <c r="AA60">
        <v>0.97</v>
      </c>
      <c r="AB60">
        <v>0</v>
      </c>
      <c r="AC60">
        <v>100</v>
      </c>
      <c r="AD60">
        <v>24.21</v>
      </c>
      <c r="AE60">
        <v>20.399999999999999</v>
      </c>
      <c r="AF60">
        <v>62.93</v>
      </c>
      <c r="AG60">
        <v>255.48</v>
      </c>
      <c r="AH60">
        <v>5.71</v>
      </c>
      <c r="AI60">
        <v>0</v>
      </c>
      <c r="AJ60">
        <v>0</v>
      </c>
    </row>
    <row r="61" spans="1:36">
      <c r="G61" t="s">
        <v>103</v>
      </c>
      <c r="H61" s="73">
        <v>0.97</v>
      </c>
      <c r="I61" s="46">
        <v>0</v>
      </c>
      <c r="J61" s="46">
        <v>4.25</v>
      </c>
      <c r="K61" s="46">
        <v>106.5</v>
      </c>
      <c r="L61" s="46">
        <v>12.11</v>
      </c>
      <c r="M61" s="74">
        <v>0</v>
      </c>
      <c r="N61" s="73">
        <v>275.88</v>
      </c>
      <c r="O61" s="46">
        <v>100</v>
      </c>
      <c r="P61" s="46">
        <v>0</v>
      </c>
      <c r="Q61" s="46">
        <v>0</v>
      </c>
      <c r="R61" s="46">
        <v>0</v>
      </c>
      <c r="S61" s="74">
        <v>0</v>
      </c>
      <c r="W61">
        <v>6.78</v>
      </c>
      <c r="X61">
        <v>4.25</v>
      </c>
      <c r="Y61">
        <v>0</v>
      </c>
      <c r="Z61">
        <v>19.36</v>
      </c>
      <c r="AA61">
        <v>0.97</v>
      </c>
      <c r="AB61">
        <v>0</v>
      </c>
      <c r="AC61">
        <v>100</v>
      </c>
      <c r="AD61">
        <v>24.21</v>
      </c>
      <c r="AE61">
        <v>20.399999999999999</v>
      </c>
      <c r="AF61">
        <v>62.93</v>
      </c>
      <c r="AG61">
        <v>255.48</v>
      </c>
      <c r="AH61">
        <v>5.33</v>
      </c>
      <c r="AI61">
        <v>0</v>
      </c>
      <c r="AJ61">
        <v>0</v>
      </c>
    </row>
    <row r="62" spans="1:36">
      <c r="G62" t="s">
        <v>104</v>
      </c>
      <c r="H62" s="73">
        <v>0.97</v>
      </c>
      <c r="I62" s="46">
        <v>0</v>
      </c>
      <c r="J62" s="46">
        <v>4.25</v>
      </c>
      <c r="K62" s="46">
        <v>106.5</v>
      </c>
      <c r="L62" s="46">
        <v>11.68</v>
      </c>
      <c r="M62" s="74">
        <v>0</v>
      </c>
      <c r="N62" s="73">
        <v>275.88</v>
      </c>
      <c r="O62" s="46">
        <v>100</v>
      </c>
      <c r="P62" s="46">
        <v>0</v>
      </c>
      <c r="Q62" s="46">
        <v>0</v>
      </c>
      <c r="R62" s="46">
        <v>0</v>
      </c>
      <c r="S62" s="74">
        <v>0</v>
      </c>
      <c r="W62">
        <v>6.78</v>
      </c>
      <c r="X62">
        <v>4.25</v>
      </c>
      <c r="Y62">
        <v>0</v>
      </c>
      <c r="Z62">
        <v>19.36</v>
      </c>
      <c r="AA62">
        <v>0.97</v>
      </c>
      <c r="AB62">
        <v>0</v>
      </c>
      <c r="AC62">
        <v>100</v>
      </c>
      <c r="AD62">
        <v>24.21</v>
      </c>
      <c r="AE62">
        <v>20.399999999999999</v>
      </c>
      <c r="AF62">
        <v>62.93</v>
      </c>
      <c r="AG62">
        <v>255.48</v>
      </c>
      <c r="AH62">
        <v>4.9000000000000004</v>
      </c>
      <c r="AI62">
        <v>0</v>
      </c>
      <c r="AJ62">
        <v>0</v>
      </c>
    </row>
    <row r="63" spans="1:36">
      <c r="G63" t="s">
        <v>105</v>
      </c>
      <c r="H63" s="73">
        <v>0.97</v>
      </c>
      <c r="I63" s="46">
        <v>0</v>
      </c>
      <c r="J63" s="46">
        <v>4.25</v>
      </c>
      <c r="K63" s="46">
        <v>82.289999999999992</v>
      </c>
      <c r="L63" s="46">
        <v>11.36</v>
      </c>
      <c r="M63" s="74">
        <v>0</v>
      </c>
      <c r="N63" s="73">
        <v>275.88</v>
      </c>
      <c r="O63" s="46">
        <v>100</v>
      </c>
      <c r="P63" s="46">
        <v>0</v>
      </c>
      <c r="Q63" s="46">
        <v>0</v>
      </c>
      <c r="R63" s="46">
        <v>0</v>
      </c>
      <c r="S63" s="74">
        <v>0</v>
      </c>
      <c r="W63">
        <v>6.78</v>
      </c>
      <c r="X63">
        <v>4.25</v>
      </c>
      <c r="Y63">
        <v>0</v>
      </c>
      <c r="Z63">
        <v>19.36</v>
      </c>
      <c r="AA63">
        <v>0.97</v>
      </c>
      <c r="AB63">
        <v>0</v>
      </c>
      <c r="AC63">
        <v>100</v>
      </c>
      <c r="AD63">
        <v>0</v>
      </c>
      <c r="AE63">
        <v>20.399999999999999</v>
      </c>
      <c r="AF63">
        <v>62.93</v>
      </c>
      <c r="AG63">
        <v>255.48</v>
      </c>
      <c r="AH63">
        <v>4.58</v>
      </c>
      <c r="AI63">
        <v>0</v>
      </c>
      <c r="AJ63">
        <v>0</v>
      </c>
    </row>
    <row r="64" spans="1:36">
      <c r="G64" t="s">
        <v>106</v>
      </c>
      <c r="H64" s="73">
        <v>0.97</v>
      </c>
      <c r="I64" s="46">
        <v>0</v>
      </c>
      <c r="J64" s="46">
        <v>4.25</v>
      </c>
      <c r="K64" s="46">
        <v>82.289999999999992</v>
      </c>
      <c r="L64" s="46">
        <v>10.7</v>
      </c>
      <c r="M64" s="74">
        <v>0</v>
      </c>
      <c r="N64" s="73">
        <v>275.88</v>
      </c>
      <c r="O64" s="46">
        <v>100</v>
      </c>
      <c r="P64" s="46">
        <v>0</v>
      </c>
      <c r="Q64" s="46">
        <v>0</v>
      </c>
      <c r="R64" s="46">
        <v>0</v>
      </c>
      <c r="S64" s="74">
        <v>0</v>
      </c>
      <c r="W64">
        <v>6.78</v>
      </c>
      <c r="X64">
        <v>4.25</v>
      </c>
      <c r="Y64">
        <v>0</v>
      </c>
      <c r="Z64">
        <v>19.36</v>
      </c>
      <c r="AA64">
        <v>0.97</v>
      </c>
      <c r="AB64">
        <v>0</v>
      </c>
      <c r="AC64">
        <v>100</v>
      </c>
      <c r="AD64">
        <v>0</v>
      </c>
      <c r="AE64">
        <v>20.399999999999999</v>
      </c>
      <c r="AF64">
        <v>62.93</v>
      </c>
      <c r="AG64">
        <v>255.48</v>
      </c>
      <c r="AH64">
        <v>3.92</v>
      </c>
      <c r="AI64">
        <v>0</v>
      </c>
      <c r="AJ64">
        <v>0</v>
      </c>
    </row>
    <row r="65" spans="7:36">
      <c r="G65" t="s">
        <v>107</v>
      </c>
      <c r="H65" s="73">
        <v>0.97</v>
      </c>
      <c r="I65" s="46">
        <v>0</v>
      </c>
      <c r="J65" s="46">
        <v>4.25</v>
      </c>
      <c r="K65" s="46">
        <v>82.289999999999992</v>
      </c>
      <c r="L65" s="46">
        <v>10.3</v>
      </c>
      <c r="M65" s="74">
        <v>0</v>
      </c>
      <c r="N65" s="73">
        <v>275.88</v>
      </c>
      <c r="O65" s="46">
        <v>100</v>
      </c>
      <c r="P65" s="46">
        <v>0</v>
      </c>
      <c r="Q65" s="46">
        <v>0</v>
      </c>
      <c r="R65" s="46">
        <v>0</v>
      </c>
      <c r="S65" s="74">
        <v>0</v>
      </c>
      <c r="W65">
        <v>6.78</v>
      </c>
      <c r="X65">
        <v>4.25</v>
      </c>
      <c r="Y65">
        <v>0</v>
      </c>
      <c r="Z65">
        <v>19.36</v>
      </c>
      <c r="AA65">
        <v>0.97</v>
      </c>
      <c r="AB65">
        <v>0</v>
      </c>
      <c r="AC65">
        <v>100</v>
      </c>
      <c r="AD65">
        <v>0</v>
      </c>
      <c r="AE65">
        <v>20.399999999999999</v>
      </c>
      <c r="AF65">
        <v>62.93</v>
      </c>
      <c r="AG65">
        <v>255.48</v>
      </c>
      <c r="AH65">
        <v>3.52</v>
      </c>
      <c r="AI65">
        <v>0</v>
      </c>
      <c r="AJ65">
        <v>0</v>
      </c>
    </row>
    <row r="66" spans="7:36">
      <c r="G66" t="s">
        <v>108</v>
      </c>
      <c r="H66" s="73">
        <v>0.97</v>
      </c>
      <c r="I66" s="46">
        <v>0</v>
      </c>
      <c r="J66" s="46">
        <v>4.25</v>
      </c>
      <c r="K66" s="46">
        <v>82.289999999999992</v>
      </c>
      <c r="L66" s="46">
        <v>9.5500000000000007</v>
      </c>
      <c r="M66" s="74">
        <v>0</v>
      </c>
      <c r="N66" s="73">
        <v>275.88</v>
      </c>
      <c r="O66" s="46">
        <v>100</v>
      </c>
      <c r="P66" s="46">
        <v>0</v>
      </c>
      <c r="Q66" s="46">
        <v>0</v>
      </c>
      <c r="R66" s="46">
        <v>0</v>
      </c>
      <c r="S66" s="74">
        <v>0</v>
      </c>
      <c r="W66">
        <v>6.78</v>
      </c>
      <c r="X66">
        <v>4.25</v>
      </c>
      <c r="Y66">
        <v>0</v>
      </c>
      <c r="Z66">
        <v>19.36</v>
      </c>
      <c r="AA66">
        <v>0.97</v>
      </c>
      <c r="AB66">
        <v>0</v>
      </c>
      <c r="AC66">
        <v>100</v>
      </c>
      <c r="AD66">
        <v>0</v>
      </c>
      <c r="AE66">
        <v>20.399999999999999</v>
      </c>
      <c r="AF66">
        <v>62.93</v>
      </c>
      <c r="AG66">
        <v>255.48</v>
      </c>
      <c r="AH66">
        <v>2.77</v>
      </c>
      <c r="AI66">
        <v>0</v>
      </c>
      <c r="AJ66">
        <v>0</v>
      </c>
    </row>
    <row r="67" spans="7:36">
      <c r="G67" t="s">
        <v>109</v>
      </c>
      <c r="H67" s="73">
        <v>0.87</v>
      </c>
      <c r="I67" s="46">
        <v>0</v>
      </c>
      <c r="J67" s="46">
        <v>4.25</v>
      </c>
      <c r="K67" s="46">
        <v>82.289999999999992</v>
      </c>
      <c r="L67" s="46">
        <v>8.7899999999999991</v>
      </c>
      <c r="M67" s="74">
        <v>0</v>
      </c>
      <c r="N67" s="73">
        <v>275.88</v>
      </c>
      <c r="O67" s="46">
        <v>100</v>
      </c>
      <c r="P67" s="46">
        <v>0</v>
      </c>
      <c r="Q67" s="46">
        <v>0</v>
      </c>
      <c r="R67" s="46">
        <v>0</v>
      </c>
      <c r="S67" s="74">
        <v>0</v>
      </c>
      <c r="W67">
        <v>6.78</v>
      </c>
      <c r="X67">
        <v>4.25</v>
      </c>
      <c r="Y67">
        <v>0</v>
      </c>
      <c r="Z67">
        <v>19.36</v>
      </c>
      <c r="AA67">
        <v>0.87</v>
      </c>
      <c r="AB67">
        <v>0</v>
      </c>
      <c r="AC67">
        <v>100</v>
      </c>
      <c r="AD67">
        <v>0</v>
      </c>
      <c r="AE67">
        <v>20.399999999999999</v>
      </c>
      <c r="AF67">
        <v>62.93</v>
      </c>
      <c r="AG67">
        <v>255.48</v>
      </c>
      <c r="AH67">
        <v>2.0099999999999998</v>
      </c>
      <c r="AI67">
        <v>0</v>
      </c>
      <c r="AJ67">
        <v>0</v>
      </c>
    </row>
    <row r="68" spans="7:36">
      <c r="G68" t="s">
        <v>110</v>
      </c>
      <c r="H68" s="73">
        <v>0.87</v>
      </c>
      <c r="I68" s="46">
        <v>0</v>
      </c>
      <c r="J68" s="46">
        <v>4.25</v>
      </c>
      <c r="K68" s="46">
        <v>82.289999999999992</v>
      </c>
      <c r="L68" s="46">
        <v>8.5300000000000011</v>
      </c>
      <c r="M68" s="74">
        <v>0</v>
      </c>
      <c r="N68" s="73">
        <v>275.88</v>
      </c>
      <c r="O68" s="46">
        <v>100</v>
      </c>
      <c r="P68" s="46">
        <v>0</v>
      </c>
      <c r="Q68" s="46">
        <v>0</v>
      </c>
      <c r="R68" s="46">
        <v>0</v>
      </c>
      <c r="S68" s="74">
        <v>0</v>
      </c>
      <c r="W68">
        <v>6.78</v>
      </c>
      <c r="X68">
        <v>4.25</v>
      </c>
      <c r="Y68">
        <v>0</v>
      </c>
      <c r="Z68">
        <v>19.36</v>
      </c>
      <c r="AA68">
        <v>0.87</v>
      </c>
      <c r="AB68">
        <v>0</v>
      </c>
      <c r="AC68">
        <v>100</v>
      </c>
      <c r="AD68">
        <v>0</v>
      </c>
      <c r="AE68">
        <v>20.399999999999999</v>
      </c>
      <c r="AF68">
        <v>62.93</v>
      </c>
      <c r="AG68">
        <v>255.48</v>
      </c>
      <c r="AH68">
        <v>1.75</v>
      </c>
      <c r="AI68">
        <v>0</v>
      </c>
      <c r="AJ68">
        <v>0</v>
      </c>
    </row>
    <row r="69" spans="7:36">
      <c r="G69" t="s">
        <v>111</v>
      </c>
      <c r="H69" s="73">
        <v>0.87</v>
      </c>
      <c r="I69" s="46">
        <v>0</v>
      </c>
      <c r="J69" s="46">
        <v>4.25</v>
      </c>
      <c r="K69" s="46">
        <v>82.289999999999992</v>
      </c>
      <c r="L69" s="46">
        <v>8.41</v>
      </c>
      <c r="M69" s="74">
        <v>0</v>
      </c>
      <c r="N69" s="73">
        <v>275.88</v>
      </c>
      <c r="O69" s="46">
        <v>100</v>
      </c>
      <c r="P69" s="46">
        <v>0</v>
      </c>
      <c r="Q69" s="46">
        <v>0</v>
      </c>
      <c r="R69" s="46">
        <v>0</v>
      </c>
      <c r="S69" s="74">
        <v>0</v>
      </c>
      <c r="W69">
        <v>6.78</v>
      </c>
      <c r="X69">
        <v>4.25</v>
      </c>
      <c r="Y69">
        <v>0</v>
      </c>
      <c r="Z69">
        <v>19.36</v>
      </c>
      <c r="AA69">
        <v>0.87</v>
      </c>
      <c r="AB69">
        <v>0</v>
      </c>
      <c r="AC69">
        <v>100</v>
      </c>
      <c r="AD69">
        <v>0</v>
      </c>
      <c r="AE69">
        <v>20.399999999999999</v>
      </c>
      <c r="AF69">
        <v>62.93</v>
      </c>
      <c r="AG69">
        <v>255.48</v>
      </c>
      <c r="AH69">
        <v>1.63</v>
      </c>
      <c r="AI69">
        <v>0</v>
      </c>
      <c r="AJ69">
        <v>0</v>
      </c>
    </row>
    <row r="70" spans="7:36">
      <c r="G70" t="s">
        <v>112</v>
      </c>
      <c r="H70" s="73">
        <v>0.87</v>
      </c>
      <c r="I70" s="46">
        <v>0</v>
      </c>
      <c r="J70" s="46">
        <v>4.25</v>
      </c>
      <c r="K70" s="46">
        <v>82.289999999999992</v>
      </c>
      <c r="L70" s="46">
        <v>7.78</v>
      </c>
      <c r="M70" s="74">
        <v>0</v>
      </c>
      <c r="N70" s="73">
        <v>275.88</v>
      </c>
      <c r="O70" s="46">
        <v>100</v>
      </c>
      <c r="P70" s="46">
        <v>0</v>
      </c>
      <c r="Q70" s="46">
        <v>0</v>
      </c>
      <c r="R70" s="46">
        <v>0</v>
      </c>
      <c r="S70" s="74">
        <v>0</v>
      </c>
      <c r="W70">
        <v>6.78</v>
      </c>
      <c r="X70">
        <v>4.25</v>
      </c>
      <c r="Y70">
        <v>0</v>
      </c>
      <c r="Z70">
        <v>19.36</v>
      </c>
      <c r="AA70">
        <v>0.87</v>
      </c>
      <c r="AB70">
        <v>0</v>
      </c>
      <c r="AC70">
        <v>100</v>
      </c>
      <c r="AD70">
        <v>0</v>
      </c>
      <c r="AE70">
        <v>20.399999999999999</v>
      </c>
      <c r="AF70">
        <v>62.93</v>
      </c>
      <c r="AG70">
        <v>255.48</v>
      </c>
      <c r="AH70">
        <v>1</v>
      </c>
      <c r="AI70">
        <v>0</v>
      </c>
      <c r="AJ70">
        <v>0</v>
      </c>
    </row>
    <row r="71" spans="7:36">
      <c r="G71" t="s">
        <v>113</v>
      </c>
      <c r="H71" s="73">
        <v>0.77</v>
      </c>
      <c r="I71" s="46">
        <v>0</v>
      </c>
      <c r="J71" s="46">
        <v>4.3499999999999996</v>
      </c>
      <c r="K71" s="46">
        <v>62.93</v>
      </c>
      <c r="L71" s="46">
        <v>7.48</v>
      </c>
      <c r="M71" s="74">
        <v>0</v>
      </c>
      <c r="N71" s="73">
        <v>275.88</v>
      </c>
      <c r="O71" s="46">
        <v>100</v>
      </c>
      <c r="P71" s="46">
        <v>0</v>
      </c>
      <c r="Q71" s="46">
        <v>0</v>
      </c>
      <c r="R71" s="46">
        <v>0</v>
      </c>
      <c r="S71" s="74">
        <v>0</v>
      </c>
      <c r="W71">
        <v>6.78</v>
      </c>
      <c r="X71">
        <v>4.3499999999999996</v>
      </c>
      <c r="Y71">
        <v>0</v>
      </c>
      <c r="Z71">
        <v>0</v>
      </c>
      <c r="AA71">
        <v>0.77</v>
      </c>
      <c r="AB71">
        <v>0</v>
      </c>
      <c r="AC71">
        <v>100</v>
      </c>
      <c r="AD71">
        <v>0</v>
      </c>
      <c r="AE71">
        <v>20.399999999999999</v>
      </c>
      <c r="AF71">
        <v>62.93</v>
      </c>
      <c r="AG71">
        <v>255.48</v>
      </c>
      <c r="AH71">
        <v>0.7</v>
      </c>
      <c r="AI71">
        <v>0</v>
      </c>
      <c r="AJ71">
        <v>0</v>
      </c>
    </row>
    <row r="72" spans="7:36">
      <c r="G72" t="s">
        <v>114</v>
      </c>
      <c r="H72" s="73">
        <v>0.77</v>
      </c>
      <c r="I72" s="46">
        <v>0</v>
      </c>
      <c r="J72" s="46">
        <v>4.3499999999999996</v>
      </c>
      <c r="K72" s="46">
        <v>62.93</v>
      </c>
      <c r="L72" s="46">
        <v>7.12</v>
      </c>
      <c r="M72" s="74">
        <v>0</v>
      </c>
      <c r="N72" s="73">
        <v>275.88</v>
      </c>
      <c r="O72" s="46">
        <v>100</v>
      </c>
      <c r="P72" s="46">
        <v>0</v>
      </c>
      <c r="Q72" s="46">
        <v>0</v>
      </c>
      <c r="R72" s="46">
        <v>0</v>
      </c>
      <c r="S72" s="74">
        <v>0</v>
      </c>
      <c r="W72">
        <v>6.78</v>
      </c>
      <c r="X72">
        <v>4.3499999999999996</v>
      </c>
      <c r="Y72">
        <v>0</v>
      </c>
      <c r="Z72">
        <v>0</v>
      </c>
      <c r="AA72">
        <v>0.77</v>
      </c>
      <c r="AB72">
        <v>0</v>
      </c>
      <c r="AC72">
        <v>100</v>
      </c>
      <c r="AD72">
        <v>0</v>
      </c>
      <c r="AE72">
        <v>20.399999999999999</v>
      </c>
      <c r="AF72">
        <v>62.93</v>
      </c>
      <c r="AG72">
        <v>255.48</v>
      </c>
      <c r="AH72">
        <v>0.34</v>
      </c>
      <c r="AI72">
        <v>0</v>
      </c>
      <c r="AJ72">
        <v>0</v>
      </c>
    </row>
    <row r="73" spans="7:36">
      <c r="G73" t="s">
        <v>115</v>
      </c>
      <c r="H73" s="73">
        <v>0.77</v>
      </c>
      <c r="I73" s="46">
        <v>0</v>
      </c>
      <c r="J73" s="46">
        <v>4.3499999999999996</v>
      </c>
      <c r="K73" s="46">
        <v>62.93</v>
      </c>
      <c r="L73" s="46">
        <v>6.9300000000000006</v>
      </c>
      <c r="M73" s="74">
        <v>0</v>
      </c>
      <c r="N73" s="73">
        <v>275.88</v>
      </c>
      <c r="O73" s="46">
        <v>100</v>
      </c>
      <c r="P73" s="46">
        <v>0</v>
      </c>
      <c r="Q73" s="46">
        <v>0</v>
      </c>
      <c r="R73" s="46">
        <v>0</v>
      </c>
      <c r="S73" s="74">
        <v>0</v>
      </c>
      <c r="W73">
        <v>6.78</v>
      </c>
      <c r="X73">
        <v>4.3499999999999996</v>
      </c>
      <c r="Y73">
        <v>0</v>
      </c>
      <c r="Z73">
        <v>0</v>
      </c>
      <c r="AA73">
        <v>0.77</v>
      </c>
      <c r="AB73">
        <v>0</v>
      </c>
      <c r="AC73">
        <v>100</v>
      </c>
      <c r="AD73">
        <v>0</v>
      </c>
      <c r="AE73">
        <v>20.399999999999999</v>
      </c>
      <c r="AF73">
        <v>62.93</v>
      </c>
      <c r="AG73">
        <v>255.48</v>
      </c>
      <c r="AH73">
        <v>0.15</v>
      </c>
      <c r="AI73">
        <v>0</v>
      </c>
      <c r="AJ73">
        <v>0</v>
      </c>
    </row>
    <row r="74" spans="7:36">
      <c r="G74" t="s">
        <v>116</v>
      </c>
      <c r="H74" s="73">
        <v>0.77</v>
      </c>
      <c r="I74" s="46">
        <v>0</v>
      </c>
      <c r="J74" s="46">
        <v>4.3499999999999996</v>
      </c>
      <c r="K74" s="46">
        <v>62.93</v>
      </c>
      <c r="L74" s="46">
        <v>6.78</v>
      </c>
      <c r="M74" s="74">
        <v>0</v>
      </c>
      <c r="N74" s="73">
        <v>275.88</v>
      </c>
      <c r="O74" s="46">
        <v>100</v>
      </c>
      <c r="P74" s="46">
        <v>0</v>
      </c>
      <c r="Q74" s="46">
        <v>0</v>
      </c>
      <c r="R74" s="46">
        <v>0</v>
      </c>
      <c r="S74" s="74">
        <v>0</v>
      </c>
      <c r="W74">
        <v>6.78</v>
      </c>
      <c r="X74">
        <v>4.3499999999999996</v>
      </c>
      <c r="Y74">
        <v>0</v>
      </c>
      <c r="Z74">
        <v>0</v>
      </c>
      <c r="AA74">
        <v>0.77</v>
      </c>
      <c r="AB74">
        <v>0</v>
      </c>
      <c r="AC74">
        <v>100</v>
      </c>
      <c r="AD74">
        <v>0</v>
      </c>
      <c r="AE74">
        <v>20.399999999999999</v>
      </c>
      <c r="AF74">
        <v>62.93</v>
      </c>
      <c r="AG74">
        <v>255.48</v>
      </c>
      <c r="AH74">
        <v>0</v>
      </c>
      <c r="AI74">
        <v>0</v>
      </c>
      <c r="AJ74">
        <v>0</v>
      </c>
    </row>
    <row r="75" spans="7:36">
      <c r="G75" t="s">
        <v>117</v>
      </c>
      <c r="H75" s="73">
        <v>0.73</v>
      </c>
      <c r="I75" s="46">
        <v>0</v>
      </c>
      <c r="J75" s="46">
        <v>4.3499999999999996</v>
      </c>
      <c r="K75" s="46">
        <v>62.93</v>
      </c>
      <c r="L75" s="46">
        <v>6.78</v>
      </c>
      <c r="M75" s="74">
        <v>0</v>
      </c>
      <c r="N75" s="73">
        <v>20.399999999999999</v>
      </c>
      <c r="O75" s="46">
        <v>200</v>
      </c>
      <c r="P75" s="46">
        <v>0</v>
      </c>
      <c r="Q75" s="46">
        <v>0</v>
      </c>
      <c r="R75" s="46">
        <v>0</v>
      </c>
      <c r="S75" s="74">
        <v>0</v>
      </c>
      <c r="W75">
        <v>6.78</v>
      </c>
      <c r="X75">
        <v>4.3499999999999996</v>
      </c>
      <c r="Y75">
        <v>100</v>
      </c>
      <c r="Z75">
        <v>0</v>
      </c>
      <c r="AA75">
        <v>0.73</v>
      </c>
      <c r="AB75">
        <v>0</v>
      </c>
      <c r="AC75">
        <v>0</v>
      </c>
      <c r="AD75">
        <v>0</v>
      </c>
      <c r="AE75">
        <v>20.399999999999999</v>
      </c>
      <c r="AF75">
        <v>62.93</v>
      </c>
      <c r="AG75">
        <v>0</v>
      </c>
      <c r="AH75">
        <v>0</v>
      </c>
      <c r="AI75">
        <v>0</v>
      </c>
      <c r="AJ75">
        <v>100</v>
      </c>
    </row>
    <row r="76" spans="7:36">
      <c r="G76" t="s">
        <v>118</v>
      </c>
      <c r="H76" s="73">
        <v>0.73</v>
      </c>
      <c r="I76" s="46">
        <v>0</v>
      </c>
      <c r="J76" s="46">
        <v>4.3499999999999996</v>
      </c>
      <c r="K76" s="46">
        <v>62.93</v>
      </c>
      <c r="L76" s="46">
        <v>6.78</v>
      </c>
      <c r="M76" s="74">
        <v>0</v>
      </c>
      <c r="N76" s="73">
        <v>20.399999999999999</v>
      </c>
      <c r="O76" s="46">
        <v>200</v>
      </c>
      <c r="P76" s="46">
        <v>0</v>
      </c>
      <c r="Q76" s="46">
        <v>0</v>
      </c>
      <c r="R76" s="46">
        <v>0</v>
      </c>
      <c r="S76" s="74">
        <v>0</v>
      </c>
      <c r="W76">
        <v>6.78</v>
      </c>
      <c r="X76">
        <v>4.3499999999999996</v>
      </c>
      <c r="Y76">
        <v>100</v>
      </c>
      <c r="Z76">
        <v>0</v>
      </c>
      <c r="AA76">
        <v>0.73</v>
      </c>
      <c r="AB76">
        <v>0</v>
      </c>
      <c r="AC76">
        <v>0</v>
      </c>
      <c r="AD76">
        <v>0</v>
      </c>
      <c r="AE76">
        <v>20.399999999999999</v>
      </c>
      <c r="AF76">
        <v>62.93</v>
      </c>
      <c r="AG76">
        <v>0</v>
      </c>
      <c r="AH76">
        <v>0</v>
      </c>
      <c r="AI76">
        <v>0</v>
      </c>
      <c r="AJ76">
        <v>100</v>
      </c>
    </row>
    <row r="77" spans="7:36">
      <c r="G77" t="s">
        <v>119</v>
      </c>
      <c r="H77" s="73">
        <v>0.73</v>
      </c>
      <c r="I77" s="46">
        <v>0</v>
      </c>
      <c r="J77" s="46">
        <v>4.3499999999999996</v>
      </c>
      <c r="K77" s="46">
        <v>62.93</v>
      </c>
      <c r="L77" s="46">
        <v>6.78</v>
      </c>
      <c r="M77" s="74">
        <v>0</v>
      </c>
      <c r="N77" s="73">
        <v>20.399999999999999</v>
      </c>
      <c r="O77" s="46">
        <v>200</v>
      </c>
      <c r="P77" s="46">
        <v>0</v>
      </c>
      <c r="Q77" s="46">
        <v>0</v>
      </c>
      <c r="R77" s="46">
        <v>0</v>
      </c>
      <c r="S77" s="74">
        <v>0</v>
      </c>
      <c r="W77">
        <v>6.78</v>
      </c>
      <c r="X77">
        <v>4.3499999999999996</v>
      </c>
      <c r="Y77">
        <v>100</v>
      </c>
      <c r="Z77">
        <v>0</v>
      </c>
      <c r="AA77">
        <v>0.73</v>
      </c>
      <c r="AB77">
        <v>0</v>
      </c>
      <c r="AC77">
        <v>0</v>
      </c>
      <c r="AD77">
        <v>0</v>
      </c>
      <c r="AE77">
        <v>20.399999999999999</v>
      </c>
      <c r="AF77">
        <v>62.93</v>
      </c>
      <c r="AG77">
        <v>0</v>
      </c>
      <c r="AH77">
        <v>0</v>
      </c>
      <c r="AI77">
        <v>0</v>
      </c>
      <c r="AJ77">
        <v>100</v>
      </c>
    </row>
    <row r="78" spans="7:36">
      <c r="G78" t="s">
        <v>120</v>
      </c>
      <c r="H78" s="73">
        <v>0.73</v>
      </c>
      <c r="I78" s="46">
        <v>0</v>
      </c>
      <c r="J78" s="46">
        <v>4.3499999999999996</v>
      </c>
      <c r="K78" s="46">
        <v>62.93</v>
      </c>
      <c r="L78" s="46">
        <v>6.78</v>
      </c>
      <c r="M78" s="74">
        <v>0</v>
      </c>
      <c r="N78" s="73">
        <v>20.399999999999999</v>
      </c>
      <c r="O78" s="46">
        <v>200</v>
      </c>
      <c r="P78" s="46">
        <v>0</v>
      </c>
      <c r="Q78" s="46">
        <v>0</v>
      </c>
      <c r="R78" s="46">
        <v>0</v>
      </c>
      <c r="S78" s="74">
        <v>0</v>
      </c>
      <c r="W78">
        <v>6.78</v>
      </c>
      <c r="X78">
        <v>4.3499999999999996</v>
      </c>
      <c r="Y78">
        <v>100</v>
      </c>
      <c r="Z78">
        <v>0</v>
      </c>
      <c r="AA78">
        <v>0.73</v>
      </c>
      <c r="AB78">
        <v>0</v>
      </c>
      <c r="AC78">
        <v>0</v>
      </c>
      <c r="AD78">
        <v>0</v>
      </c>
      <c r="AE78">
        <v>20.399999999999999</v>
      </c>
      <c r="AF78">
        <v>62.93</v>
      </c>
      <c r="AG78">
        <v>0</v>
      </c>
      <c r="AH78">
        <v>0</v>
      </c>
      <c r="AI78">
        <v>0</v>
      </c>
      <c r="AJ78">
        <v>100</v>
      </c>
    </row>
    <row r="79" spans="7:36">
      <c r="G79" t="s">
        <v>121</v>
      </c>
      <c r="H79" s="73">
        <v>0.73</v>
      </c>
      <c r="I79" s="46">
        <v>0</v>
      </c>
      <c r="J79" s="46">
        <v>4.43</v>
      </c>
      <c r="K79" s="46">
        <v>62.93</v>
      </c>
      <c r="L79" s="46">
        <v>6.78</v>
      </c>
      <c r="M79" s="74">
        <v>0</v>
      </c>
      <c r="N79" s="73">
        <v>20.399999999999999</v>
      </c>
      <c r="O79" s="46">
        <v>200</v>
      </c>
      <c r="P79" s="46">
        <v>0</v>
      </c>
      <c r="Q79" s="46">
        <v>0</v>
      </c>
      <c r="R79" s="46">
        <v>0</v>
      </c>
      <c r="S79" s="74">
        <v>0</v>
      </c>
      <c r="W79">
        <v>6.78</v>
      </c>
      <c r="X79">
        <v>4.43</v>
      </c>
      <c r="Y79">
        <v>100</v>
      </c>
      <c r="Z79">
        <v>0</v>
      </c>
      <c r="AA79">
        <v>0.73</v>
      </c>
      <c r="AB79">
        <v>0</v>
      </c>
      <c r="AC79">
        <v>0</v>
      </c>
      <c r="AD79">
        <v>0</v>
      </c>
      <c r="AE79">
        <v>20.399999999999999</v>
      </c>
      <c r="AF79">
        <v>62.93</v>
      </c>
      <c r="AG79">
        <v>0</v>
      </c>
      <c r="AH79">
        <v>0</v>
      </c>
      <c r="AI79">
        <v>0</v>
      </c>
      <c r="AJ79">
        <v>100</v>
      </c>
    </row>
    <row r="80" spans="7:36">
      <c r="G80" t="s">
        <v>122</v>
      </c>
      <c r="H80" s="73">
        <v>0.73</v>
      </c>
      <c r="I80" s="46">
        <v>0</v>
      </c>
      <c r="J80" s="46">
        <v>4.43</v>
      </c>
      <c r="K80" s="46">
        <v>62.93</v>
      </c>
      <c r="L80" s="46">
        <v>6.78</v>
      </c>
      <c r="M80" s="74">
        <v>0</v>
      </c>
      <c r="N80" s="73">
        <v>20.399999999999999</v>
      </c>
      <c r="O80" s="46">
        <v>200</v>
      </c>
      <c r="P80" s="46">
        <v>0</v>
      </c>
      <c r="Q80" s="46">
        <v>0</v>
      </c>
      <c r="R80" s="46">
        <v>0</v>
      </c>
      <c r="S80" s="74">
        <v>0</v>
      </c>
      <c r="W80">
        <v>6.78</v>
      </c>
      <c r="X80">
        <v>4.43</v>
      </c>
      <c r="Y80">
        <v>100</v>
      </c>
      <c r="Z80">
        <v>0</v>
      </c>
      <c r="AA80">
        <v>0.73</v>
      </c>
      <c r="AB80">
        <v>0</v>
      </c>
      <c r="AC80">
        <v>0</v>
      </c>
      <c r="AD80">
        <v>0</v>
      </c>
      <c r="AE80">
        <v>20.399999999999999</v>
      </c>
      <c r="AF80">
        <v>62.93</v>
      </c>
      <c r="AG80">
        <v>0</v>
      </c>
      <c r="AH80">
        <v>0</v>
      </c>
      <c r="AI80">
        <v>0</v>
      </c>
      <c r="AJ80">
        <v>100</v>
      </c>
    </row>
    <row r="81" spans="7:36">
      <c r="G81" t="s">
        <v>123</v>
      </c>
      <c r="H81" s="73">
        <v>0.73</v>
      </c>
      <c r="I81" s="46">
        <v>0</v>
      </c>
      <c r="J81" s="46">
        <v>4.43</v>
      </c>
      <c r="K81" s="46">
        <v>62.93</v>
      </c>
      <c r="L81" s="46">
        <v>6.78</v>
      </c>
      <c r="M81" s="74">
        <v>0</v>
      </c>
      <c r="N81" s="73">
        <v>20.399999999999999</v>
      </c>
      <c r="O81" s="46">
        <v>200</v>
      </c>
      <c r="P81" s="46">
        <v>0</v>
      </c>
      <c r="Q81" s="46">
        <v>0</v>
      </c>
      <c r="R81" s="46">
        <v>0</v>
      </c>
      <c r="S81" s="74">
        <v>0</v>
      </c>
      <c r="W81">
        <v>6.78</v>
      </c>
      <c r="X81">
        <v>4.43</v>
      </c>
      <c r="Y81">
        <v>100</v>
      </c>
      <c r="Z81">
        <v>0</v>
      </c>
      <c r="AA81">
        <v>0.73</v>
      </c>
      <c r="AB81">
        <v>0</v>
      </c>
      <c r="AC81">
        <v>0</v>
      </c>
      <c r="AD81">
        <v>0</v>
      </c>
      <c r="AE81">
        <v>20.399999999999999</v>
      </c>
      <c r="AF81">
        <v>62.93</v>
      </c>
      <c r="AG81">
        <v>0</v>
      </c>
      <c r="AH81">
        <v>0</v>
      </c>
      <c r="AI81">
        <v>0</v>
      </c>
      <c r="AJ81">
        <v>100</v>
      </c>
    </row>
    <row r="82" spans="7:36">
      <c r="G82" t="s">
        <v>124</v>
      </c>
      <c r="H82" s="73">
        <v>0.73</v>
      </c>
      <c r="I82" s="46">
        <v>0</v>
      </c>
      <c r="J82" s="46">
        <v>4.43</v>
      </c>
      <c r="K82" s="46">
        <v>62.93</v>
      </c>
      <c r="L82" s="46">
        <v>6.78</v>
      </c>
      <c r="M82" s="74">
        <v>0</v>
      </c>
      <c r="N82" s="73">
        <v>20.399999999999999</v>
      </c>
      <c r="O82" s="46">
        <v>200</v>
      </c>
      <c r="P82" s="46">
        <v>0</v>
      </c>
      <c r="Q82" s="46">
        <v>0</v>
      </c>
      <c r="R82" s="46">
        <v>0</v>
      </c>
      <c r="S82" s="74">
        <v>0</v>
      </c>
      <c r="W82">
        <v>6.78</v>
      </c>
      <c r="X82">
        <v>4.43</v>
      </c>
      <c r="Y82">
        <v>100</v>
      </c>
      <c r="Z82">
        <v>0</v>
      </c>
      <c r="AA82">
        <v>0.73</v>
      </c>
      <c r="AB82">
        <v>0</v>
      </c>
      <c r="AC82">
        <v>0</v>
      </c>
      <c r="AD82">
        <v>0</v>
      </c>
      <c r="AE82">
        <v>20.399999999999999</v>
      </c>
      <c r="AF82">
        <v>62.93</v>
      </c>
      <c r="AG82">
        <v>0</v>
      </c>
      <c r="AH82">
        <v>0</v>
      </c>
      <c r="AI82">
        <v>0</v>
      </c>
      <c r="AJ82">
        <v>100</v>
      </c>
    </row>
    <row r="83" spans="7:36">
      <c r="G83" t="s">
        <v>125</v>
      </c>
      <c r="H83" s="73">
        <v>0.73</v>
      </c>
      <c r="I83" s="46">
        <v>0</v>
      </c>
      <c r="J83" s="46">
        <v>4.43</v>
      </c>
      <c r="K83" s="46">
        <v>62.93</v>
      </c>
      <c r="L83" s="46">
        <v>6.78</v>
      </c>
      <c r="M83" s="74">
        <v>0</v>
      </c>
      <c r="N83" s="73">
        <v>20.399999999999999</v>
      </c>
      <c r="O83" s="46">
        <v>200</v>
      </c>
      <c r="P83" s="46">
        <v>0</v>
      </c>
      <c r="Q83" s="46">
        <v>0</v>
      </c>
      <c r="R83" s="46">
        <v>0</v>
      </c>
      <c r="S83" s="74">
        <v>0</v>
      </c>
      <c r="W83">
        <v>6.78</v>
      </c>
      <c r="X83">
        <v>4.43</v>
      </c>
      <c r="Y83">
        <v>100</v>
      </c>
      <c r="Z83">
        <v>0</v>
      </c>
      <c r="AA83">
        <v>0.73</v>
      </c>
      <c r="AB83">
        <v>0</v>
      </c>
      <c r="AC83">
        <v>0</v>
      </c>
      <c r="AD83">
        <v>0</v>
      </c>
      <c r="AE83">
        <v>20.399999999999999</v>
      </c>
      <c r="AF83">
        <v>62.93</v>
      </c>
      <c r="AG83">
        <v>0</v>
      </c>
      <c r="AH83">
        <v>0</v>
      </c>
      <c r="AI83">
        <v>0</v>
      </c>
      <c r="AJ83">
        <v>100</v>
      </c>
    </row>
    <row r="84" spans="7:36">
      <c r="G84" t="s">
        <v>126</v>
      </c>
      <c r="H84" s="73">
        <v>0.73</v>
      </c>
      <c r="I84" s="46">
        <v>0</v>
      </c>
      <c r="J84" s="46">
        <v>4.43</v>
      </c>
      <c r="K84" s="46">
        <v>62.93</v>
      </c>
      <c r="L84" s="46">
        <v>6.78</v>
      </c>
      <c r="M84" s="74">
        <v>0</v>
      </c>
      <c r="N84" s="73">
        <v>20.399999999999999</v>
      </c>
      <c r="O84" s="46">
        <v>200</v>
      </c>
      <c r="P84" s="46">
        <v>0</v>
      </c>
      <c r="Q84" s="46">
        <v>0</v>
      </c>
      <c r="R84" s="46">
        <v>0</v>
      </c>
      <c r="S84" s="74">
        <v>0</v>
      </c>
      <c r="W84">
        <v>6.78</v>
      </c>
      <c r="X84">
        <v>4.43</v>
      </c>
      <c r="Y84">
        <v>100</v>
      </c>
      <c r="Z84">
        <v>0</v>
      </c>
      <c r="AA84">
        <v>0.73</v>
      </c>
      <c r="AB84">
        <v>0</v>
      </c>
      <c r="AC84">
        <v>0</v>
      </c>
      <c r="AD84">
        <v>0</v>
      </c>
      <c r="AE84">
        <v>20.399999999999999</v>
      </c>
      <c r="AF84">
        <v>62.93</v>
      </c>
      <c r="AG84">
        <v>0</v>
      </c>
      <c r="AH84">
        <v>0</v>
      </c>
      <c r="AI84">
        <v>0</v>
      </c>
      <c r="AJ84">
        <v>100</v>
      </c>
    </row>
    <row r="85" spans="7:36">
      <c r="G85" t="s">
        <v>127</v>
      </c>
      <c r="H85" s="73">
        <v>0.73</v>
      </c>
      <c r="I85" s="46">
        <v>0</v>
      </c>
      <c r="J85" s="46">
        <v>4.43</v>
      </c>
      <c r="K85" s="46">
        <v>62.93</v>
      </c>
      <c r="L85" s="46">
        <v>6.78</v>
      </c>
      <c r="M85" s="74">
        <v>0</v>
      </c>
      <c r="N85" s="73">
        <v>20.399999999999999</v>
      </c>
      <c r="O85" s="46">
        <v>200</v>
      </c>
      <c r="P85" s="46">
        <v>0</v>
      </c>
      <c r="Q85" s="46">
        <v>0</v>
      </c>
      <c r="R85" s="46">
        <v>0</v>
      </c>
      <c r="S85" s="74">
        <v>0</v>
      </c>
      <c r="W85">
        <v>6.78</v>
      </c>
      <c r="X85">
        <v>4.43</v>
      </c>
      <c r="Y85">
        <v>100</v>
      </c>
      <c r="Z85">
        <v>0</v>
      </c>
      <c r="AA85">
        <v>0.73</v>
      </c>
      <c r="AB85">
        <v>0</v>
      </c>
      <c r="AC85">
        <v>0</v>
      </c>
      <c r="AD85">
        <v>0</v>
      </c>
      <c r="AE85">
        <v>20.399999999999999</v>
      </c>
      <c r="AF85">
        <v>62.93</v>
      </c>
      <c r="AG85">
        <v>0</v>
      </c>
      <c r="AH85">
        <v>0</v>
      </c>
      <c r="AI85">
        <v>0</v>
      </c>
      <c r="AJ85">
        <v>100</v>
      </c>
    </row>
    <row r="86" spans="7:36">
      <c r="G86" t="s">
        <v>128</v>
      </c>
      <c r="H86" s="73">
        <v>0.73</v>
      </c>
      <c r="I86" s="46">
        <v>0</v>
      </c>
      <c r="J86" s="46">
        <v>4.43</v>
      </c>
      <c r="K86" s="46">
        <v>62.93</v>
      </c>
      <c r="L86" s="46">
        <v>6.78</v>
      </c>
      <c r="M86" s="74">
        <v>0</v>
      </c>
      <c r="N86" s="73">
        <v>20.399999999999999</v>
      </c>
      <c r="O86" s="46">
        <v>200</v>
      </c>
      <c r="P86" s="46">
        <v>0</v>
      </c>
      <c r="Q86" s="46">
        <v>0</v>
      </c>
      <c r="R86" s="46">
        <v>0</v>
      </c>
      <c r="S86" s="74">
        <v>0</v>
      </c>
      <c r="W86">
        <v>6.78</v>
      </c>
      <c r="X86">
        <v>4.43</v>
      </c>
      <c r="Y86">
        <v>100</v>
      </c>
      <c r="Z86">
        <v>0</v>
      </c>
      <c r="AA86">
        <v>0.73</v>
      </c>
      <c r="AB86">
        <v>0</v>
      </c>
      <c r="AC86">
        <v>0</v>
      </c>
      <c r="AD86">
        <v>0</v>
      </c>
      <c r="AE86">
        <v>20.399999999999999</v>
      </c>
      <c r="AF86">
        <v>62.93</v>
      </c>
      <c r="AG86">
        <v>0</v>
      </c>
      <c r="AH86">
        <v>0</v>
      </c>
      <c r="AI86">
        <v>0</v>
      </c>
      <c r="AJ86">
        <v>100</v>
      </c>
    </row>
    <row r="87" spans="7:36">
      <c r="G87" t="s">
        <v>129</v>
      </c>
      <c r="H87" s="73">
        <v>0.73</v>
      </c>
      <c r="I87" s="46">
        <v>0</v>
      </c>
      <c r="J87" s="46">
        <v>4.3499999999999996</v>
      </c>
      <c r="K87" s="46">
        <v>62.93</v>
      </c>
      <c r="L87" s="46">
        <v>6.78</v>
      </c>
      <c r="M87" s="74">
        <v>0</v>
      </c>
      <c r="N87" s="73">
        <v>20.399999999999999</v>
      </c>
      <c r="O87" s="46">
        <v>200</v>
      </c>
      <c r="P87" s="46">
        <v>0</v>
      </c>
      <c r="Q87" s="46">
        <v>0</v>
      </c>
      <c r="R87" s="46">
        <v>0</v>
      </c>
      <c r="S87" s="74">
        <v>0</v>
      </c>
      <c r="W87">
        <v>6.78</v>
      </c>
      <c r="X87">
        <v>4.3499999999999996</v>
      </c>
      <c r="Y87">
        <v>100</v>
      </c>
      <c r="Z87">
        <v>0</v>
      </c>
      <c r="AA87">
        <v>0.73</v>
      </c>
      <c r="AB87">
        <v>0</v>
      </c>
      <c r="AC87">
        <v>0</v>
      </c>
      <c r="AD87">
        <v>0</v>
      </c>
      <c r="AE87">
        <v>20.399999999999999</v>
      </c>
      <c r="AF87">
        <v>62.93</v>
      </c>
      <c r="AG87">
        <v>0</v>
      </c>
      <c r="AH87">
        <v>0</v>
      </c>
      <c r="AI87">
        <v>0</v>
      </c>
      <c r="AJ87">
        <v>100</v>
      </c>
    </row>
    <row r="88" spans="7:36">
      <c r="G88" t="s">
        <v>130</v>
      </c>
      <c r="H88" s="73">
        <v>0.73</v>
      </c>
      <c r="I88" s="46">
        <v>0</v>
      </c>
      <c r="J88" s="46">
        <v>4.3499999999999996</v>
      </c>
      <c r="K88" s="46">
        <v>62.93</v>
      </c>
      <c r="L88" s="46">
        <v>6.78</v>
      </c>
      <c r="M88" s="74">
        <v>0</v>
      </c>
      <c r="N88" s="73">
        <v>20.399999999999999</v>
      </c>
      <c r="O88" s="46">
        <v>200</v>
      </c>
      <c r="P88" s="46">
        <v>0</v>
      </c>
      <c r="Q88" s="46">
        <v>0</v>
      </c>
      <c r="R88" s="46">
        <v>0</v>
      </c>
      <c r="S88" s="74">
        <v>0</v>
      </c>
      <c r="W88">
        <v>6.78</v>
      </c>
      <c r="X88">
        <v>4.3499999999999996</v>
      </c>
      <c r="Y88">
        <v>100</v>
      </c>
      <c r="Z88">
        <v>0</v>
      </c>
      <c r="AA88">
        <v>0.73</v>
      </c>
      <c r="AB88">
        <v>0</v>
      </c>
      <c r="AC88">
        <v>0</v>
      </c>
      <c r="AD88">
        <v>0</v>
      </c>
      <c r="AE88">
        <v>20.399999999999999</v>
      </c>
      <c r="AF88">
        <v>62.93</v>
      </c>
      <c r="AG88">
        <v>0</v>
      </c>
      <c r="AH88">
        <v>0</v>
      </c>
      <c r="AI88">
        <v>0</v>
      </c>
      <c r="AJ88">
        <v>100</v>
      </c>
    </row>
    <row r="89" spans="7:36">
      <c r="G89" t="s">
        <v>131</v>
      </c>
      <c r="H89" s="73">
        <v>0.73</v>
      </c>
      <c r="I89" s="46">
        <v>0</v>
      </c>
      <c r="J89" s="46">
        <v>4.3499999999999996</v>
      </c>
      <c r="K89" s="46">
        <v>62.93</v>
      </c>
      <c r="L89" s="46">
        <v>6.78</v>
      </c>
      <c r="M89" s="74">
        <v>0</v>
      </c>
      <c r="N89" s="73">
        <v>20.399999999999999</v>
      </c>
      <c r="O89" s="46">
        <v>200</v>
      </c>
      <c r="P89" s="46">
        <v>0</v>
      </c>
      <c r="Q89" s="46">
        <v>0</v>
      </c>
      <c r="R89" s="46">
        <v>0</v>
      </c>
      <c r="S89" s="74">
        <v>0</v>
      </c>
      <c r="W89">
        <v>6.78</v>
      </c>
      <c r="X89">
        <v>4.3499999999999996</v>
      </c>
      <c r="Y89">
        <v>100</v>
      </c>
      <c r="Z89">
        <v>0</v>
      </c>
      <c r="AA89">
        <v>0.73</v>
      </c>
      <c r="AB89">
        <v>0</v>
      </c>
      <c r="AC89">
        <v>0</v>
      </c>
      <c r="AD89">
        <v>0</v>
      </c>
      <c r="AE89">
        <v>20.399999999999999</v>
      </c>
      <c r="AF89">
        <v>62.93</v>
      </c>
      <c r="AG89">
        <v>0</v>
      </c>
      <c r="AH89">
        <v>0</v>
      </c>
      <c r="AI89">
        <v>0</v>
      </c>
      <c r="AJ89">
        <v>100</v>
      </c>
    </row>
    <row r="90" spans="7:36">
      <c r="G90" t="s">
        <v>132</v>
      </c>
      <c r="H90" s="73">
        <v>0.73</v>
      </c>
      <c r="I90" s="46">
        <v>0</v>
      </c>
      <c r="J90" s="46">
        <v>4.3499999999999996</v>
      </c>
      <c r="K90" s="46">
        <v>62.93</v>
      </c>
      <c r="L90" s="46">
        <v>6.78</v>
      </c>
      <c r="M90" s="74">
        <v>0</v>
      </c>
      <c r="N90" s="73">
        <v>20.399999999999999</v>
      </c>
      <c r="O90" s="46">
        <v>200</v>
      </c>
      <c r="P90" s="46">
        <v>0</v>
      </c>
      <c r="Q90" s="46">
        <v>0</v>
      </c>
      <c r="R90" s="46">
        <v>0</v>
      </c>
      <c r="S90" s="74">
        <v>0</v>
      </c>
      <c r="W90">
        <v>6.78</v>
      </c>
      <c r="X90">
        <v>4.3499999999999996</v>
      </c>
      <c r="Y90">
        <v>100</v>
      </c>
      <c r="Z90">
        <v>0</v>
      </c>
      <c r="AA90">
        <v>0.73</v>
      </c>
      <c r="AB90">
        <v>0</v>
      </c>
      <c r="AC90">
        <v>0</v>
      </c>
      <c r="AD90">
        <v>0</v>
      </c>
      <c r="AE90">
        <v>20.399999999999999</v>
      </c>
      <c r="AF90">
        <v>62.93</v>
      </c>
      <c r="AG90">
        <v>0</v>
      </c>
      <c r="AH90">
        <v>0</v>
      </c>
      <c r="AI90">
        <v>0</v>
      </c>
      <c r="AJ90">
        <v>100</v>
      </c>
    </row>
    <row r="91" spans="7:36">
      <c r="G91" t="s">
        <v>133</v>
      </c>
      <c r="H91" s="73">
        <v>0.68</v>
      </c>
      <c r="I91" s="46">
        <v>0</v>
      </c>
      <c r="J91" s="46">
        <v>4.3499999999999996</v>
      </c>
      <c r="K91" s="46">
        <v>62.93</v>
      </c>
      <c r="L91" s="46">
        <v>6.78</v>
      </c>
      <c r="M91" s="74">
        <v>0</v>
      </c>
      <c r="N91" s="73">
        <v>199.54</v>
      </c>
      <c r="O91" s="46">
        <v>276.88</v>
      </c>
      <c r="P91" s="46">
        <v>0</v>
      </c>
      <c r="Q91" s="46">
        <v>0</v>
      </c>
      <c r="R91" s="46">
        <v>0</v>
      </c>
      <c r="S91" s="74">
        <v>0</v>
      </c>
      <c r="W91">
        <v>6.78</v>
      </c>
      <c r="X91">
        <v>4.3499999999999996</v>
      </c>
      <c r="Y91">
        <v>100</v>
      </c>
      <c r="Z91">
        <v>0</v>
      </c>
      <c r="AA91">
        <v>0.68</v>
      </c>
      <c r="AB91">
        <v>179.14</v>
      </c>
      <c r="AC91">
        <v>0</v>
      </c>
      <c r="AD91">
        <v>0</v>
      </c>
      <c r="AE91">
        <v>20.399999999999999</v>
      </c>
      <c r="AF91">
        <v>62.93</v>
      </c>
      <c r="AG91">
        <v>0</v>
      </c>
      <c r="AH91">
        <v>0</v>
      </c>
      <c r="AI91">
        <v>76.88</v>
      </c>
      <c r="AJ91">
        <v>100</v>
      </c>
    </row>
    <row r="92" spans="7:36">
      <c r="G92" t="s">
        <v>134</v>
      </c>
      <c r="H92" s="73">
        <v>0.68</v>
      </c>
      <c r="I92" s="46">
        <v>0</v>
      </c>
      <c r="J92" s="46">
        <v>4.3499999999999996</v>
      </c>
      <c r="K92" s="46">
        <v>62.93</v>
      </c>
      <c r="L92" s="46">
        <v>6.78</v>
      </c>
      <c r="M92" s="74">
        <v>0</v>
      </c>
      <c r="N92" s="73">
        <v>199.54</v>
      </c>
      <c r="O92" s="46">
        <v>276.88</v>
      </c>
      <c r="P92" s="46">
        <v>0</v>
      </c>
      <c r="Q92" s="46">
        <v>0</v>
      </c>
      <c r="R92" s="46">
        <v>0</v>
      </c>
      <c r="S92" s="74">
        <v>0</v>
      </c>
      <c r="W92">
        <v>6.78</v>
      </c>
      <c r="X92">
        <v>4.3499999999999996</v>
      </c>
      <c r="Y92">
        <v>100</v>
      </c>
      <c r="Z92">
        <v>0</v>
      </c>
      <c r="AA92">
        <v>0.68</v>
      </c>
      <c r="AB92">
        <v>179.14</v>
      </c>
      <c r="AC92">
        <v>0</v>
      </c>
      <c r="AD92">
        <v>0</v>
      </c>
      <c r="AE92">
        <v>20.399999999999999</v>
      </c>
      <c r="AF92">
        <v>62.93</v>
      </c>
      <c r="AG92">
        <v>0</v>
      </c>
      <c r="AH92">
        <v>0</v>
      </c>
      <c r="AI92">
        <v>76.88</v>
      </c>
      <c r="AJ92">
        <v>100</v>
      </c>
    </row>
    <row r="93" spans="7:36">
      <c r="G93" t="s">
        <v>135</v>
      </c>
      <c r="H93" s="73">
        <v>0.68</v>
      </c>
      <c r="I93" s="46">
        <v>0</v>
      </c>
      <c r="J93" s="46">
        <v>4.3499999999999996</v>
      </c>
      <c r="K93" s="46">
        <v>62.93</v>
      </c>
      <c r="L93" s="46">
        <v>6.78</v>
      </c>
      <c r="M93" s="74">
        <v>0</v>
      </c>
      <c r="N93" s="73">
        <v>199.54</v>
      </c>
      <c r="O93" s="46">
        <v>276.88</v>
      </c>
      <c r="P93" s="46">
        <v>0</v>
      </c>
      <c r="Q93" s="46">
        <v>0</v>
      </c>
      <c r="R93" s="46">
        <v>0</v>
      </c>
      <c r="S93" s="74">
        <v>0</v>
      </c>
      <c r="W93">
        <v>6.78</v>
      </c>
      <c r="X93">
        <v>4.3499999999999996</v>
      </c>
      <c r="Y93">
        <v>100</v>
      </c>
      <c r="Z93">
        <v>0</v>
      </c>
      <c r="AA93">
        <v>0.68</v>
      </c>
      <c r="AB93">
        <v>179.14</v>
      </c>
      <c r="AC93">
        <v>0</v>
      </c>
      <c r="AD93">
        <v>0</v>
      </c>
      <c r="AE93">
        <v>20.399999999999999</v>
      </c>
      <c r="AF93">
        <v>62.93</v>
      </c>
      <c r="AG93">
        <v>0</v>
      </c>
      <c r="AH93">
        <v>0</v>
      </c>
      <c r="AI93">
        <v>76.88</v>
      </c>
      <c r="AJ93">
        <v>100</v>
      </c>
    </row>
    <row r="94" spans="7:36">
      <c r="G94" t="s">
        <v>136</v>
      </c>
      <c r="H94" s="73">
        <v>0.68</v>
      </c>
      <c r="I94" s="46">
        <v>0</v>
      </c>
      <c r="J94" s="46">
        <v>4.3499999999999996</v>
      </c>
      <c r="K94" s="46">
        <v>62.93</v>
      </c>
      <c r="L94" s="46">
        <v>6.78</v>
      </c>
      <c r="M94" s="74">
        <v>0</v>
      </c>
      <c r="N94" s="73">
        <v>199.54</v>
      </c>
      <c r="O94" s="46">
        <v>276.88</v>
      </c>
      <c r="P94" s="46">
        <v>0</v>
      </c>
      <c r="Q94" s="46">
        <v>0</v>
      </c>
      <c r="R94" s="46">
        <v>0</v>
      </c>
      <c r="S94" s="74">
        <v>0</v>
      </c>
      <c r="W94">
        <v>6.78</v>
      </c>
      <c r="X94">
        <v>4.3499999999999996</v>
      </c>
      <c r="Y94">
        <v>100</v>
      </c>
      <c r="Z94">
        <v>0</v>
      </c>
      <c r="AA94">
        <v>0.68</v>
      </c>
      <c r="AB94">
        <v>179.14</v>
      </c>
      <c r="AC94">
        <v>0</v>
      </c>
      <c r="AD94">
        <v>0</v>
      </c>
      <c r="AE94">
        <v>20.399999999999999</v>
      </c>
      <c r="AF94">
        <v>62.93</v>
      </c>
      <c r="AG94">
        <v>0</v>
      </c>
      <c r="AH94">
        <v>0</v>
      </c>
      <c r="AI94">
        <v>76.88</v>
      </c>
      <c r="AJ94">
        <v>100</v>
      </c>
    </row>
    <row r="95" spans="7:36">
      <c r="G95" t="s">
        <v>137</v>
      </c>
      <c r="H95" s="73">
        <v>0.63</v>
      </c>
      <c r="I95" s="46">
        <v>0</v>
      </c>
      <c r="J95" s="46">
        <v>4.43</v>
      </c>
      <c r="K95" s="46">
        <v>62.93</v>
      </c>
      <c r="L95" s="46">
        <v>6.78</v>
      </c>
      <c r="M95" s="74">
        <v>0</v>
      </c>
      <c r="N95" s="73">
        <v>199.54</v>
      </c>
      <c r="O95" s="46">
        <v>276.88</v>
      </c>
      <c r="P95" s="46">
        <v>0</v>
      </c>
      <c r="Q95" s="46">
        <v>0</v>
      </c>
      <c r="R95" s="46">
        <v>0</v>
      </c>
      <c r="S95" s="74">
        <v>0</v>
      </c>
      <c r="W95">
        <v>6.78</v>
      </c>
      <c r="X95">
        <v>4.43</v>
      </c>
      <c r="Y95">
        <v>100</v>
      </c>
      <c r="Z95">
        <v>0</v>
      </c>
      <c r="AA95">
        <v>0.63</v>
      </c>
      <c r="AB95">
        <v>179.14</v>
      </c>
      <c r="AC95">
        <v>0</v>
      </c>
      <c r="AD95">
        <v>0</v>
      </c>
      <c r="AE95">
        <v>20.399999999999999</v>
      </c>
      <c r="AF95">
        <v>62.93</v>
      </c>
      <c r="AG95">
        <v>0</v>
      </c>
      <c r="AH95">
        <v>0</v>
      </c>
      <c r="AI95">
        <v>76.88</v>
      </c>
      <c r="AJ95">
        <v>100</v>
      </c>
    </row>
    <row r="96" spans="7:36">
      <c r="G96" t="s">
        <v>138</v>
      </c>
      <c r="H96" s="73">
        <v>0.63</v>
      </c>
      <c r="I96" s="46">
        <v>0</v>
      </c>
      <c r="J96" s="46">
        <v>4.43</v>
      </c>
      <c r="K96" s="46">
        <v>62.93</v>
      </c>
      <c r="L96" s="46">
        <v>6.78</v>
      </c>
      <c r="M96" s="74">
        <v>0</v>
      </c>
      <c r="N96" s="73">
        <v>199.54</v>
      </c>
      <c r="O96" s="46">
        <v>276.88</v>
      </c>
      <c r="P96" s="46">
        <v>0</v>
      </c>
      <c r="Q96" s="46">
        <v>0</v>
      </c>
      <c r="R96" s="46">
        <v>0</v>
      </c>
      <c r="S96" s="74">
        <v>0</v>
      </c>
      <c r="W96">
        <v>6.78</v>
      </c>
      <c r="X96">
        <v>4.43</v>
      </c>
      <c r="Y96">
        <v>100</v>
      </c>
      <c r="Z96">
        <v>0</v>
      </c>
      <c r="AA96">
        <v>0.63</v>
      </c>
      <c r="AB96">
        <v>179.14</v>
      </c>
      <c r="AC96">
        <v>0</v>
      </c>
      <c r="AD96">
        <v>0</v>
      </c>
      <c r="AE96">
        <v>20.399999999999999</v>
      </c>
      <c r="AF96">
        <v>62.93</v>
      </c>
      <c r="AG96">
        <v>0</v>
      </c>
      <c r="AH96">
        <v>0</v>
      </c>
      <c r="AI96">
        <v>76.88</v>
      </c>
      <c r="AJ96">
        <v>100</v>
      </c>
    </row>
    <row r="97" spans="1:133">
      <c r="G97" t="s">
        <v>139</v>
      </c>
      <c r="H97" s="73">
        <v>0.63</v>
      </c>
      <c r="I97" s="46">
        <v>0</v>
      </c>
      <c r="J97" s="46">
        <v>4.43</v>
      </c>
      <c r="K97" s="46">
        <v>62.93</v>
      </c>
      <c r="L97" s="46">
        <v>6.78</v>
      </c>
      <c r="M97" s="74">
        <v>0</v>
      </c>
      <c r="N97" s="73">
        <v>199.54</v>
      </c>
      <c r="O97" s="46">
        <v>276.88</v>
      </c>
      <c r="P97" s="46">
        <v>0</v>
      </c>
      <c r="Q97" s="46">
        <v>0</v>
      </c>
      <c r="R97" s="46">
        <v>0</v>
      </c>
      <c r="S97" s="74">
        <v>0</v>
      </c>
      <c r="W97">
        <v>6.78</v>
      </c>
      <c r="X97">
        <v>4.43</v>
      </c>
      <c r="Y97">
        <v>100</v>
      </c>
      <c r="Z97">
        <v>0</v>
      </c>
      <c r="AA97">
        <v>0.63</v>
      </c>
      <c r="AB97">
        <v>179.14</v>
      </c>
      <c r="AC97">
        <v>0</v>
      </c>
      <c r="AD97">
        <v>0</v>
      </c>
      <c r="AE97">
        <v>20.399999999999999</v>
      </c>
      <c r="AF97">
        <v>62.93</v>
      </c>
      <c r="AG97">
        <v>0</v>
      </c>
      <c r="AH97">
        <v>0</v>
      </c>
      <c r="AI97">
        <v>76.88</v>
      </c>
      <c r="AJ97">
        <v>100</v>
      </c>
    </row>
    <row r="98" spans="1:133">
      <c r="G98" t="s">
        <v>140</v>
      </c>
      <c r="H98" s="73">
        <v>0.63</v>
      </c>
      <c r="I98" s="46">
        <v>0</v>
      </c>
      <c r="J98" s="46">
        <v>4.43</v>
      </c>
      <c r="K98" s="46">
        <v>62.93</v>
      </c>
      <c r="L98" s="46">
        <v>6.78</v>
      </c>
      <c r="M98" s="74">
        <v>0</v>
      </c>
      <c r="N98" s="73">
        <v>199.54</v>
      </c>
      <c r="O98" s="46">
        <v>276.88</v>
      </c>
      <c r="P98" s="46">
        <v>0</v>
      </c>
      <c r="Q98" s="46">
        <v>0</v>
      </c>
      <c r="R98" s="46">
        <v>0</v>
      </c>
      <c r="S98" s="74">
        <v>0</v>
      </c>
      <c r="W98">
        <v>6.78</v>
      </c>
      <c r="X98">
        <v>4.43</v>
      </c>
      <c r="Y98">
        <v>100</v>
      </c>
      <c r="Z98">
        <v>0</v>
      </c>
      <c r="AA98">
        <v>0.63</v>
      </c>
      <c r="AB98">
        <v>179.14</v>
      </c>
      <c r="AC98">
        <v>0</v>
      </c>
      <c r="AD98">
        <v>0</v>
      </c>
      <c r="AE98">
        <v>20.399999999999999</v>
      </c>
      <c r="AF98">
        <v>62.93</v>
      </c>
      <c r="AG98">
        <v>0</v>
      </c>
      <c r="AH98">
        <v>0</v>
      </c>
      <c r="AI98">
        <v>76.88</v>
      </c>
      <c r="AJ98">
        <v>100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1.811999999999999E-2</v>
      </c>
      <c r="I99" s="69">
        <f t="shared" ref="I99:BU99" si="1">SUM(I3:I98)/4000</f>
        <v>0</v>
      </c>
      <c r="J99" s="69">
        <f t="shared" si="1"/>
        <v>0.1037400000000001</v>
      </c>
      <c r="K99" s="69">
        <f t="shared" si="1"/>
        <v>1.810460000000002</v>
      </c>
      <c r="L99" s="69">
        <f t="shared" si="1"/>
        <v>0.21014249999999976</v>
      </c>
      <c r="M99" s="69">
        <f t="shared" si="1"/>
        <v>0</v>
      </c>
      <c r="N99" s="68">
        <f t="shared" si="1"/>
        <v>4.9884800000000036</v>
      </c>
      <c r="O99" s="69">
        <f t="shared" si="1"/>
        <v>3.6150399999999991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0.16271999999999959</v>
      </c>
      <c r="X99">
        <f t="shared" si="1"/>
        <v>0.1037400000000001</v>
      </c>
      <c r="Y99">
        <f t="shared" si="1"/>
        <v>0.6</v>
      </c>
      <c r="Z99">
        <f t="shared" si="1"/>
        <v>0.15488000000000007</v>
      </c>
      <c r="AA99">
        <f t="shared" si="1"/>
        <v>1.811999999999999E-2</v>
      </c>
      <c r="AB99">
        <f t="shared" si="1"/>
        <v>1.4331200000000004</v>
      </c>
      <c r="AC99">
        <f t="shared" si="1"/>
        <v>1.2</v>
      </c>
      <c r="AD99">
        <f t="shared" si="1"/>
        <v>0.14526</v>
      </c>
      <c r="AE99">
        <f t="shared" si="1"/>
        <v>0.48960000000000081</v>
      </c>
      <c r="AF99">
        <f t="shared" si="1"/>
        <v>1.510320000000001</v>
      </c>
      <c r="AG99">
        <f t="shared" si="1"/>
        <v>3.0657599999999965</v>
      </c>
      <c r="AH99">
        <f t="shared" si="1"/>
        <v>4.7422500000000013E-2</v>
      </c>
      <c r="AI99">
        <f t="shared" si="1"/>
        <v>0.61504000000000036</v>
      </c>
      <c r="AJ99">
        <f t="shared" si="1"/>
        <v>1.2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45225</v>
      </c>
      <c r="U2" s="73" t="s">
        <v>225</v>
      </c>
      <c r="V2" s="74" t="s">
        <v>224</v>
      </c>
      <c r="W2" s="28" t="s">
        <v>273</v>
      </c>
    </row>
    <row r="3" spans="1:23">
      <c r="A3" t="s">
        <v>399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6</v>
      </c>
      <c r="U1" s="220" t="s">
        <v>317</v>
      </c>
      <c r="V1" s="221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45225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537</v>
      </c>
      <c r="Z2" t="s">
        <v>333</v>
      </c>
      <c r="AA2" t="s">
        <v>442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48.41</v>
      </c>
      <c r="I3" s="53">
        <v>45.51</v>
      </c>
      <c r="J3" s="53">
        <v>14.52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-1.1000000000000001</v>
      </c>
      <c r="S3" s="72">
        <v>0</v>
      </c>
      <c r="T3" t="s">
        <v>537</v>
      </c>
      <c r="U3" s="73">
        <v>108.44</v>
      </c>
      <c r="V3" s="74">
        <v>-1.1000000000000001</v>
      </c>
      <c r="W3">
        <v>48.41</v>
      </c>
      <c r="X3">
        <v>45.51</v>
      </c>
      <c r="Y3">
        <v>0</v>
      </c>
      <c r="Z3">
        <v>-1.1000000000000001</v>
      </c>
      <c r="AA3">
        <v>0</v>
      </c>
      <c r="AB3">
        <v>0</v>
      </c>
      <c r="AC3">
        <v>14.52</v>
      </c>
    </row>
    <row r="4" spans="1:29">
      <c r="B4" t="s">
        <v>257</v>
      </c>
      <c r="D4" t="s">
        <v>442</v>
      </c>
      <c r="F4" t="s">
        <v>441</v>
      </c>
      <c r="G4" t="s">
        <v>46</v>
      </c>
      <c r="H4" s="73">
        <v>42.6</v>
      </c>
      <c r="I4" s="46">
        <v>43.57</v>
      </c>
      <c r="J4" s="46">
        <v>14.52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-1.2</v>
      </c>
      <c r="S4" s="74">
        <v>0</v>
      </c>
      <c r="T4" t="s">
        <v>537</v>
      </c>
      <c r="U4" s="73">
        <v>100.69</v>
      </c>
      <c r="V4" s="74">
        <v>-1.2</v>
      </c>
      <c r="W4">
        <v>42.6</v>
      </c>
      <c r="X4">
        <v>43.57</v>
      </c>
      <c r="Y4">
        <v>0</v>
      </c>
      <c r="Z4">
        <v>-1.2</v>
      </c>
      <c r="AA4">
        <v>0</v>
      </c>
      <c r="AB4">
        <v>0</v>
      </c>
      <c r="AC4">
        <v>14.52</v>
      </c>
    </row>
    <row r="5" spans="1:29">
      <c r="G5" t="s">
        <v>47</v>
      </c>
      <c r="H5" s="73">
        <v>35.82</v>
      </c>
      <c r="I5" s="46">
        <v>40.67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-1.2</v>
      </c>
      <c r="S5" s="74">
        <v>0</v>
      </c>
      <c r="T5" t="s">
        <v>537</v>
      </c>
      <c r="U5" s="73">
        <v>76.489999999999995</v>
      </c>
      <c r="V5" s="74">
        <v>-1.7</v>
      </c>
      <c r="W5">
        <v>35.82</v>
      </c>
      <c r="X5">
        <v>40.67</v>
      </c>
      <c r="Y5">
        <v>-0.5</v>
      </c>
      <c r="Z5">
        <v>-1.2</v>
      </c>
      <c r="AA5">
        <v>0</v>
      </c>
      <c r="AB5">
        <v>0</v>
      </c>
      <c r="AC5">
        <v>0</v>
      </c>
    </row>
    <row r="6" spans="1:29">
      <c r="G6" t="s">
        <v>48</v>
      </c>
      <c r="H6" s="73">
        <v>30.01</v>
      </c>
      <c r="I6" s="46">
        <v>32.92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-1.2</v>
      </c>
      <c r="S6" s="74">
        <v>0</v>
      </c>
      <c r="U6" s="73">
        <v>62.93</v>
      </c>
      <c r="V6" s="74">
        <v>-1.7</v>
      </c>
      <c r="W6">
        <v>30.01</v>
      </c>
      <c r="X6">
        <v>32.92</v>
      </c>
      <c r="Y6">
        <v>-0.5</v>
      </c>
      <c r="Z6">
        <v>-1.2</v>
      </c>
      <c r="AA6">
        <v>0</v>
      </c>
      <c r="AB6">
        <v>0</v>
      </c>
      <c r="AC6">
        <v>0</v>
      </c>
    </row>
    <row r="7" spans="1:29">
      <c r="G7" t="s">
        <v>49</v>
      </c>
      <c r="H7" s="73">
        <v>39.700000000000003</v>
      </c>
      <c r="I7" s="46">
        <v>20.329999999999998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-145</v>
      </c>
      <c r="Q7" s="46">
        <v>0</v>
      </c>
      <c r="R7" s="46">
        <v>-1.2</v>
      </c>
      <c r="S7" s="74">
        <v>0</v>
      </c>
      <c r="U7" s="73">
        <v>60.03</v>
      </c>
      <c r="V7" s="74">
        <v>-146.69999999999999</v>
      </c>
      <c r="W7">
        <v>39.700000000000003</v>
      </c>
      <c r="X7">
        <v>20.329999999999998</v>
      </c>
      <c r="Y7">
        <v>-0.5</v>
      </c>
      <c r="Z7">
        <v>-1.2</v>
      </c>
      <c r="AA7">
        <v>0</v>
      </c>
      <c r="AB7">
        <v>0</v>
      </c>
      <c r="AC7">
        <v>-145</v>
      </c>
    </row>
    <row r="8" spans="1:29">
      <c r="G8" t="s">
        <v>50</v>
      </c>
      <c r="H8" s="73">
        <v>30.99</v>
      </c>
      <c r="I8" s="46">
        <v>25.17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-100</v>
      </c>
      <c r="Q8" s="46">
        <v>0</v>
      </c>
      <c r="R8" s="46">
        <v>-1.3</v>
      </c>
      <c r="S8" s="74">
        <v>0</v>
      </c>
      <c r="U8" s="73">
        <v>56.16</v>
      </c>
      <c r="V8" s="74">
        <v>-101.8</v>
      </c>
      <c r="W8">
        <v>30.99</v>
      </c>
      <c r="X8">
        <v>25.17</v>
      </c>
      <c r="Y8">
        <v>-0.5</v>
      </c>
      <c r="Z8">
        <v>-1.3</v>
      </c>
      <c r="AA8">
        <v>0</v>
      </c>
      <c r="AB8">
        <v>0</v>
      </c>
      <c r="AC8">
        <v>-100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-12</v>
      </c>
      <c r="O9" s="46">
        <v>0</v>
      </c>
      <c r="P9" s="46">
        <v>-80</v>
      </c>
      <c r="Q9" s="46">
        <v>0</v>
      </c>
      <c r="R9" s="46">
        <v>-1.3</v>
      </c>
      <c r="S9" s="74">
        <v>0</v>
      </c>
      <c r="U9" s="73">
        <v>0</v>
      </c>
      <c r="V9" s="74">
        <v>-93.8</v>
      </c>
      <c r="W9">
        <v>-12</v>
      </c>
      <c r="X9">
        <v>0</v>
      </c>
      <c r="Y9">
        <v>-0.5</v>
      </c>
      <c r="Z9">
        <v>-1.3</v>
      </c>
      <c r="AA9">
        <v>0</v>
      </c>
      <c r="AB9">
        <v>0</v>
      </c>
      <c r="AC9">
        <v>-80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-5</v>
      </c>
      <c r="O10" s="46">
        <v>0</v>
      </c>
      <c r="P10" s="46">
        <v>0</v>
      </c>
      <c r="Q10" s="46">
        <v>0</v>
      </c>
      <c r="R10" s="46">
        <v>-1.4</v>
      </c>
      <c r="S10" s="74">
        <v>0</v>
      </c>
      <c r="U10" s="73">
        <v>0</v>
      </c>
      <c r="V10" s="74">
        <v>-6.9</v>
      </c>
      <c r="W10">
        <v>-5</v>
      </c>
      <c r="X10">
        <v>0</v>
      </c>
      <c r="Y10">
        <v>-0.5</v>
      </c>
      <c r="Z10">
        <v>-1.4</v>
      </c>
      <c r="AA10">
        <v>0</v>
      </c>
      <c r="AB10">
        <v>0</v>
      </c>
      <c r="AC10">
        <v>0</v>
      </c>
    </row>
    <row r="11" spans="1:29">
      <c r="G11" t="s">
        <v>53</v>
      </c>
      <c r="H11" s="73">
        <v>36.799999999999997</v>
      </c>
      <c r="I11" s="46">
        <v>0</v>
      </c>
      <c r="J11" s="46">
        <v>19.36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-1.4</v>
      </c>
      <c r="S11" s="74">
        <v>0</v>
      </c>
      <c r="U11" s="73">
        <v>56.16</v>
      </c>
      <c r="V11" s="74">
        <v>-1.9</v>
      </c>
      <c r="W11">
        <v>36.799999999999997</v>
      </c>
      <c r="X11">
        <v>0</v>
      </c>
      <c r="Y11">
        <v>-0.5</v>
      </c>
      <c r="Z11">
        <v>-1.4</v>
      </c>
      <c r="AA11">
        <v>0</v>
      </c>
      <c r="AB11">
        <v>0</v>
      </c>
      <c r="AC11">
        <v>19.36</v>
      </c>
    </row>
    <row r="12" spans="1:29">
      <c r="G12" t="s">
        <v>54</v>
      </c>
      <c r="H12" s="73">
        <v>37.76</v>
      </c>
      <c r="I12" s="46">
        <v>4.84</v>
      </c>
      <c r="J12" s="46">
        <v>19.36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-1.4</v>
      </c>
      <c r="S12" s="74">
        <v>0</v>
      </c>
      <c r="U12" s="73">
        <v>61.96</v>
      </c>
      <c r="V12" s="74">
        <v>-1.9</v>
      </c>
      <c r="W12">
        <v>37.76</v>
      </c>
      <c r="X12">
        <v>4.84</v>
      </c>
      <c r="Y12">
        <v>-0.5</v>
      </c>
      <c r="Z12">
        <v>-1.4</v>
      </c>
      <c r="AA12">
        <v>0</v>
      </c>
      <c r="AB12">
        <v>0</v>
      </c>
      <c r="AC12">
        <v>19.36</v>
      </c>
    </row>
    <row r="13" spans="1:29">
      <c r="G13" t="s">
        <v>55</v>
      </c>
      <c r="H13" s="73">
        <v>60.02</v>
      </c>
      <c r="I13" s="46">
        <v>7.75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-1.4</v>
      </c>
      <c r="S13" s="74">
        <v>0</v>
      </c>
      <c r="U13" s="73">
        <v>67.77</v>
      </c>
      <c r="V13" s="74">
        <v>-1.9</v>
      </c>
      <c r="W13">
        <v>60.02</v>
      </c>
      <c r="X13">
        <v>7.75</v>
      </c>
      <c r="Y13">
        <v>-0.5</v>
      </c>
      <c r="Z13">
        <v>-1.4</v>
      </c>
      <c r="AA13">
        <v>0</v>
      </c>
      <c r="AB13">
        <v>0</v>
      </c>
      <c r="AC13">
        <v>0</v>
      </c>
    </row>
    <row r="14" spans="1:29">
      <c r="G14" t="s">
        <v>56</v>
      </c>
      <c r="H14" s="73">
        <v>65.84</v>
      </c>
      <c r="I14" s="46">
        <v>11.62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-1.4</v>
      </c>
      <c r="S14" s="74">
        <v>0</v>
      </c>
      <c r="U14" s="73">
        <v>77.459999999999994</v>
      </c>
      <c r="V14" s="74">
        <v>-1.9</v>
      </c>
      <c r="W14">
        <v>65.84</v>
      </c>
      <c r="X14">
        <v>11.62</v>
      </c>
      <c r="Y14">
        <v>-0.5</v>
      </c>
      <c r="Z14">
        <v>-1.4</v>
      </c>
      <c r="AA14">
        <v>0</v>
      </c>
      <c r="AB14">
        <v>0</v>
      </c>
      <c r="AC14">
        <v>0</v>
      </c>
    </row>
    <row r="15" spans="1:29">
      <c r="G15" t="s">
        <v>57</v>
      </c>
      <c r="H15" s="73">
        <v>39.700000000000003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-15</v>
      </c>
      <c r="Q15" s="46">
        <v>0</v>
      </c>
      <c r="R15" s="46">
        <v>-1.4</v>
      </c>
      <c r="S15" s="74">
        <v>0</v>
      </c>
      <c r="U15" s="73">
        <v>39.700000000000003</v>
      </c>
      <c r="V15" s="74">
        <v>-16.899999999999999</v>
      </c>
      <c r="W15">
        <v>39.700000000000003</v>
      </c>
      <c r="X15">
        <v>0</v>
      </c>
      <c r="Y15">
        <v>-0.5</v>
      </c>
      <c r="Z15">
        <v>-1.4</v>
      </c>
      <c r="AA15">
        <v>0</v>
      </c>
      <c r="AB15">
        <v>0</v>
      </c>
      <c r="AC15">
        <v>-15</v>
      </c>
    </row>
    <row r="16" spans="1:29">
      <c r="G16" t="s">
        <v>58</v>
      </c>
      <c r="H16" s="73">
        <v>37.76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-15</v>
      </c>
      <c r="Q16" s="46">
        <v>0</v>
      </c>
      <c r="R16" s="46">
        <v>-1.4</v>
      </c>
      <c r="S16" s="74">
        <v>0</v>
      </c>
      <c r="U16" s="73">
        <v>37.76</v>
      </c>
      <c r="V16" s="74">
        <v>-16.899999999999999</v>
      </c>
      <c r="W16">
        <v>37.76</v>
      </c>
      <c r="X16">
        <v>0</v>
      </c>
      <c r="Y16">
        <v>-0.5</v>
      </c>
      <c r="Z16">
        <v>-1.4</v>
      </c>
      <c r="AA16">
        <v>0</v>
      </c>
      <c r="AB16">
        <v>0</v>
      </c>
      <c r="AC16">
        <v>-15</v>
      </c>
    </row>
    <row r="17" spans="7:29">
      <c r="G17" t="s">
        <v>59</v>
      </c>
      <c r="H17" s="73">
        <v>29.05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-1.3</v>
      </c>
      <c r="S17" s="74">
        <v>0</v>
      </c>
      <c r="U17" s="73">
        <v>29.05</v>
      </c>
      <c r="V17" s="74">
        <v>-1.8</v>
      </c>
      <c r="W17">
        <v>29.05</v>
      </c>
      <c r="X17">
        <v>0</v>
      </c>
      <c r="Y17">
        <v>-0.5</v>
      </c>
      <c r="Z17">
        <v>-1.3</v>
      </c>
      <c r="AA17">
        <v>0</v>
      </c>
      <c r="AB17">
        <v>0</v>
      </c>
      <c r="AC17">
        <v>0</v>
      </c>
    </row>
    <row r="18" spans="7:29">
      <c r="G18" t="s">
        <v>60</v>
      </c>
      <c r="H18" s="73">
        <v>29.05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-1</v>
      </c>
      <c r="S18" s="74">
        <v>0</v>
      </c>
      <c r="U18" s="73">
        <v>29.05</v>
      </c>
      <c r="V18" s="74">
        <v>-1.5</v>
      </c>
      <c r="W18">
        <v>29.05</v>
      </c>
      <c r="X18">
        <v>0</v>
      </c>
      <c r="Y18">
        <v>-0.5</v>
      </c>
      <c r="Z18">
        <v>-1</v>
      </c>
      <c r="AA18">
        <v>0</v>
      </c>
      <c r="AB18">
        <v>0</v>
      </c>
      <c r="AC18">
        <v>0</v>
      </c>
    </row>
    <row r="19" spans="7:29">
      <c r="G19" t="s">
        <v>61</v>
      </c>
      <c r="H19" s="73">
        <v>63.9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-0.8</v>
      </c>
      <c r="S19" s="74">
        <v>0</v>
      </c>
      <c r="U19" s="73">
        <v>63.9</v>
      </c>
      <c r="V19" s="74">
        <v>-1.3</v>
      </c>
      <c r="W19">
        <v>63.9</v>
      </c>
      <c r="X19">
        <v>0</v>
      </c>
      <c r="Y19">
        <v>-0.5</v>
      </c>
      <c r="Z19">
        <v>-0.8</v>
      </c>
      <c r="AA19">
        <v>0</v>
      </c>
      <c r="AB19">
        <v>0</v>
      </c>
      <c r="AC19">
        <v>0</v>
      </c>
    </row>
    <row r="20" spans="7:29">
      <c r="G20" t="s">
        <v>62</v>
      </c>
      <c r="H20" s="73">
        <v>75.52</v>
      </c>
      <c r="I20" s="46">
        <v>11.62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-15</v>
      </c>
      <c r="Q20" s="46">
        <v>0</v>
      </c>
      <c r="R20" s="46">
        <v>-0.6</v>
      </c>
      <c r="S20" s="74">
        <v>0</v>
      </c>
      <c r="U20" s="73">
        <v>87.14</v>
      </c>
      <c r="V20" s="74">
        <v>-16.100000000000001</v>
      </c>
      <c r="W20">
        <v>75.52</v>
      </c>
      <c r="X20">
        <v>11.62</v>
      </c>
      <c r="Y20">
        <v>-0.5</v>
      </c>
      <c r="Z20">
        <v>-0.6</v>
      </c>
      <c r="AA20">
        <v>0</v>
      </c>
      <c r="AB20">
        <v>0</v>
      </c>
      <c r="AC20">
        <v>-15</v>
      </c>
    </row>
    <row r="21" spans="7:29">
      <c r="G21" t="s">
        <v>63</v>
      </c>
      <c r="H21" s="73">
        <v>75.52</v>
      </c>
      <c r="I21" s="46">
        <v>10.65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86.17</v>
      </c>
      <c r="V21" s="74">
        <v>-0.5</v>
      </c>
      <c r="W21">
        <v>75.52</v>
      </c>
      <c r="X21">
        <v>10.65</v>
      </c>
      <c r="Y21">
        <v>-0.5</v>
      </c>
      <c r="Z21">
        <v>0</v>
      </c>
      <c r="AA21">
        <v>0</v>
      </c>
      <c r="AB21">
        <v>0</v>
      </c>
      <c r="AC21">
        <v>0</v>
      </c>
    </row>
    <row r="22" spans="7:29">
      <c r="G22" t="s">
        <v>64</v>
      </c>
      <c r="H22" s="73">
        <v>60.03</v>
      </c>
      <c r="I22" s="46">
        <v>8.7100000000000009</v>
      </c>
      <c r="J22" s="46">
        <v>0</v>
      </c>
      <c r="K22" s="46">
        <v>0</v>
      </c>
      <c r="L22" s="46">
        <v>0.97</v>
      </c>
      <c r="M22" s="74">
        <v>0</v>
      </c>
      <c r="N22" s="73">
        <v>0</v>
      </c>
      <c r="O22" s="46">
        <v>0</v>
      </c>
      <c r="P22" s="46">
        <v>-70</v>
      </c>
      <c r="Q22" s="46">
        <v>0</v>
      </c>
      <c r="R22" s="46">
        <v>0</v>
      </c>
      <c r="S22" s="74">
        <v>0</v>
      </c>
      <c r="U22" s="73">
        <v>69.709999999999994</v>
      </c>
      <c r="V22" s="74">
        <v>-70.5</v>
      </c>
      <c r="W22">
        <v>60.03</v>
      </c>
      <c r="X22">
        <v>8.7100000000000009</v>
      </c>
      <c r="Y22">
        <v>-0.5</v>
      </c>
      <c r="Z22">
        <v>0.97</v>
      </c>
      <c r="AA22">
        <v>0</v>
      </c>
      <c r="AB22">
        <v>0</v>
      </c>
      <c r="AC22">
        <v>-70</v>
      </c>
    </row>
    <row r="23" spans="7:29">
      <c r="G23" t="s">
        <v>65</v>
      </c>
      <c r="H23" s="73">
        <v>32.93</v>
      </c>
      <c r="I23" s="46">
        <v>13.55</v>
      </c>
      <c r="J23" s="46">
        <v>0</v>
      </c>
      <c r="K23" s="46">
        <v>0</v>
      </c>
      <c r="L23" s="46">
        <v>1.45</v>
      </c>
      <c r="M23" s="74">
        <v>0</v>
      </c>
      <c r="N23" s="73">
        <v>0</v>
      </c>
      <c r="O23" s="46">
        <v>0</v>
      </c>
      <c r="P23" s="46">
        <v>-150</v>
      </c>
      <c r="Q23" s="46">
        <v>0</v>
      </c>
      <c r="R23" s="46">
        <v>0</v>
      </c>
      <c r="S23" s="74">
        <v>0</v>
      </c>
      <c r="U23" s="73">
        <v>47.93</v>
      </c>
      <c r="V23" s="74">
        <v>-150.5</v>
      </c>
      <c r="W23">
        <v>32.93</v>
      </c>
      <c r="X23">
        <v>13.55</v>
      </c>
      <c r="Y23">
        <v>-0.5</v>
      </c>
      <c r="Z23">
        <v>1.45</v>
      </c>
      <c r="AA23">
        <v>0</v>
      </c>
      <c r="AB23">
        <v>0</v>
      </c>
      <c r="AC23">
        <v>-150</v>
      </c>
    </row>
    <row r="24" spans="7:29">
      <c r="G24" t="s">
        <v>66</v>
      </c>
      <c r="H24" s="73">
        <v>31.95</v>
      </c>
      <c r="I24" s="46">
        <v>47.44</v>
      </c>
      <c r="J24" s="46">
        <v>67.77</v>
      </c>
      <c r="K24" s="46">
        <v>0</v>
      </c>
      <c r="L24" s="46">
        <v>3.49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150.65</v>
      </c>
      <c r="V24" s="74">
        <v>-0.5</v>
      </c>
      <c r="W24">
        <v>31.95</v>
      </c>
      <c r="X24">
        <v>47.44</v>
      </c>
      <c r="Y24">
        <v>-0.5</v>
      </c>
      <c r="Z24">
        <v>3.49</v>
      </c>
      <c r="AA24">
        <v>0</v>
      </c>
      <c r="AB24">
        <v>0</v>
      </c>
      <c r="AC24">
        <v>67.77</v>
      </c>
    </row>
    <row r="25" spans="7:29">
      <c r="G25" t="s">
        <v>67</v>
      </c>
      <c r="H25" s="73">
        <v>23.24</v>
      </c>
      <c r="I25" s="46">
        <v>55.19</v>
      </c>
      <c r="J25" s="46">
        <v>0</v>
      </c>
      <c r="K25" s="46">
        <v>0</v>
      </c>
      <c r="L25" s="46">
        <v>5.03</v>
      </c>
      <c r="M25" s="74">
        <v>4.84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88.3</v>
      </c>
      <c r="V25" s="74">
        <v>-0.5</v>
      </c>
      <c r="W25">
        <v>23.24</v>
      </c>
      <c r="X25">
        <v>55.19</v>
      </c>
      <c r="Y25">
        <v>-0.5</v>
      </c>
      <c r="Z25">
        <v>5.03</v>
      </c>
      <c r="AA25">
        <v>0</v>
      </c>
      <c r="AB25">
        <v>4.84</v>
      </c>
      <c r="AC25">
        <v>0</v>
      </c>
    </row>
    <row r="26" spans="7:29">
      <c r="G26" t="s">
        <v>68</v>
      </c>
      <c r="H26" s="73">
        <v>12.59</v>
      </c>
      <c r="I26" s="46">
        <v>45.5</v>
      </c>
      <c r="J26" s="46">
        <v>0</v>
      </c>
      <c r="K26" s="46">
        <v>0</v>
      </c>
      <c r="L26" s="46">
        <v>5.42</v>
      </c>
      <c r="M26" s="74">
        <v>4.84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68.349999999999994</v>
      </c>
      <c r="V26" s="74">
        <v>-0.5</v>
      </c>
      <c r="W26">
        <v>12.59</v>
      </c>
      <c r="X26">
        <v>45.5</v>
      </c>
      <c r="Y26">
        <v>-0.5</v>
      </c>
      <c r="Z26">
        <v>5.42</v>
      </c>
      <c r="AA26">
        <v>0</v>
      </c>
      <c r="AB26">
        <v>4.84</v>
      </c>
      <c r="AC26">
        <v>0</v>
      </c>
    </row>
    <row r="27" spans="7:29">
      <c r="G27" t="s">
        <v>69</v>
      </c>
      <c r="H27" s="73">
        <v>17.43</v>
      </c>
      <c r="I27" s="46">
        <v>45.5</v>
      </c>
      <c r="J27" s="46">
        <v>0</v>
      </c>
      <c r="K27" s="46">
        <v>0</v>
      </c>
      <c r="L27" s="46">
        <v>7.26</v>
      </c>
      <c r="M27" s="74">
        <v>3.2</v>
      </c>
      <c r="N27" s="73">
        <v>0</v>
      </c>
      <c r="O27" s="46">
        <v>0</v>
      </c>
      <c r="P27" s="46">
        <v>-30</v>
      </c>
      <c r="Q27" s="46">
        <v>0</v>
      </c>
      <c r="R27" s="46">
        <v>0</v>
      </c>
      <c r="S27" s="74">
        <v>0</v>
      </c>
      <c r="U27" s="73">
        <v>73.39</v>
      </c>
      <c r="V27" s="74">
        <v>-30.5</v>
      </c>
      <c r="W27">
        <v>17.43</v>
      </c>
      <c r="X27">
        <v>45.5</v>
      </c>
      <c r="Y27">
        <v>-0.5</v>
      </c>
      <c r="Z27">
        <v>7.26</v>
      </c>
      <c r="AA27">
        <v>0</v>
      </c>
      <c r="AB27">
        <v>3.2</v>
      </c>
      <c r="AC27">
        <v>-30</v>
      </c>
    </row>
    <row r="28" spans="7:29">
      <c r="G28" t="s">
        <v>70</v>
      </c>
      <c r="H28" s="73">
        <v>16.46</v>
      </c>
      <c r="I28" s="46">
        <v>30.98</v>
      </c>
      <c r="J28" s="46">
        <v>0</v>
      </c>
      <c r="K28" s="46">
        <v>0</v>
      </c>
      <c r="L28" s="46">
        <v>7.84</v>
      </c>
      <c r="M28" s="74">
        <v>0</v>
      </c>
      <c r="N28" s="73">
        <v>0</v>
      </c>
      <c r="O28" s="46">
        <v>0</v>
      </c>
      <c r="P28" s="46">
        <v>-30</v>
      </c>
      <c r="Q28" s="46">
        <v>0</v>
      </c>
      <c r="R28" s="46">
        <v>0</v>
      </c>
      <c r="S28" s="74">
        <v>0</v>
      </c>
      <c r="U28" s="73">
        <v>55.28</v>
      </c>
      <c r="V28" s="74">
        <v>-30.5</v>
      </c>
      <c r="W28">
        <v>16.46</v>
      </c>
      <c r="X28">
        <v>30.98</v>
      </c>
      <c r="Y28">
        <v>-0.5</v>
      </c>
      <c r="Z28">
        <v>7.84</v>
      </c>
      <c r="AA28">
        <v>0</v>
      </c>
      <c r="AB28">
        <v>0</v>
      </c>
      <c r="AC28">
        <v>-30</v>
      </c>
    </row>
    <row r="29" spans="7:29">
      <c r="G29" t="s">
        <v>71</v>
      </c>
      <c r="H29" s="73">
        <v>36.799999999999997</v>
      </c>
      <c r="I29" s="46">
        <v>20.329999999999998</v>
      </c>
      <c r="J29" s="46">
        <v>0</v>
      </c>
      <c r="K29" s="46">
        <v>0</v>
      </c>
      <c r="L29" s="46">
        <v>8.7100000000000009</v>
      </c>
      <c r="M29" s="74">
        <v>0</v>
      </c>
      <c r="N29" s="73">
        <v>0</v>
      </c>
      <c r="O29" s="46">
        <v>0</v>
      </c>
      <c r="P29" s="46">
        <v>-30</v>
      </c>
      <c r="Q29" s="46">
        <v>0</v>
      </c>
      <c r="R29" s="46">
        <v>0</v>
      </c>
      <c r="S29" s="74">
        <v>0</v>
      </c>
      <c r="U29" s="73">
        <v>65.84</v>
      </c>
      <c r="V29" s="74">
        <v>-30.5</v>
      </c>
      <c r="W29">
        <v>36.799999999999997</v>
      </c>
      <c r="X29">
        <v>20.329999999999998</v>
      </c>
      <c r="Y29">
        <v>-0.5</v>
      </c>
      <c r="Z29">
        <v>8.7100000000000009</v>
      </c>
      <c r="AA29">
        <v>0</v>
      </c>
      <c r="AB29">
        <v>0</v>
      </c>
      <c r="AC29">
        <v>-30</v>
      </c>
    </row>
    <row r="30" spans="7:29">
      <c r="G30" t="s">
        <v>72</v>
      </c>
      <c r="H30" s="73">
        <v>70.680000000000007</v>
      </c>
      <c r="I30" s="46">
        <v>20.329999999999998</v>
      </c>
      <c r="J30" s="46">
        <v>0</v>
      </c>
      <c r="K30" s="46">
        <v>0</v>
      </c>
      <c r="L30" s="46">
        <v>9.68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100.69</v>
      </c>
      <c r="V30" s="74">
        <v>-0.5</v>
      </c>
      <c r="W30">
        <v>70.680000000000007</v>
      </c>
      <c r="X30">
        <v>20.329999999999998</v>
      </c>
      <c r="Y30">
        <v>-0.5</v>
      </c>
      <c r="Z30">
        <v>9.68</v>
      </c>
      <c r="AA30">
        <v>0</v>
      </c>
      <c r="AB30">
        <v>0</v>
      </c>
      <c r="AC30">
        <v>0</v>
      </c>
    </row>
    <row r="31" spans="7:29">
      <c r="G31" t="s">
        <v>73</v>
      </c>
      <c r="H31" s="73">
        <v>77.459999999999994</v>
      </c>
      <c r="I31" s="46">
        <v>26.14</v>
      </c>
      <c r="J31" s="46">
        <v>0</v>
      </c>
      <c r="K31" s="46">
        <v>0</v>
      </c>
      <c r="L31" s="46">
        <v>9.49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113.09</v>
      </c>
      <c r="V31" s="74">
        <v>-0.5</v>
      </c>
      <c r="W31">
        <v>77.459999999999994</v>
      </c>
      <c r="X31">
        <v>26.14</v>
      </c>
      <c r="Y31">
        <v>-0.5</v>
      </c>
      <c r="Z31">
        <v>9.49</v>
      </c>
      <c r="AA31">
        <v>0</v>
      </c>
      <c r="AB31">
        <v>0</v>
      </c>
      <c r="AC31">
        <v>0</v>
      </c>
    </row>
    <row r="32" spans="7:29">
      <c r="G32" t="s">
        <v>74</v>
      </c>
      <c r="H32" s="73">
        <v>60.99</v>
      </c>
      <c r="I32" s="46">
        <v>44.54</v>
      </c>
      <c r="J32" s="46">
        <v>0</v>
      </c>
      <c r="K32" s="46">
        <v>0</v>
      </c>
      <c r="L32" s="46">
        <v>9.49</v>
      </c>
      <c r="M32" s="74">
        <v>0</v>
      </c>
      <c r="N32" s="73">
        <v>0</v>
      </c>
      <c r="O32" s="46">
        <v>0</v>
      </c>
      <c r="P32" s="46">
        <v>-10</v>
      </c>
      <c r="Q32" s="46">
        <v>0</v>
      </c>
      <c r="R32" s="46">
        <v>0</v>
      </c>
      <c r="S32" s="74">
        <v>0</v>
      </c>
      <c r="U32" s="73">
        <v>115.02</v>
      </c>
      <c r="V32" s="74">
        <v>-10.5</v>
      </c>
      <c r="W32">
        <v>60.99</v>
      </c>
      <c r="X32">
        <v>44.54</v>
      </c>
      <c r="Y32">
        <v>-0.5</v>
      </c>
      <c r="Z32">
        <v>9.49</v>
      </c>
      <c r="AA32">
        <v>0</v>
      </c>
      <c r="AB32">
        <v>0</v>
      </c>
      <c r="AC32">
        <v>-10</v>
      </c>
    </row>
    <row r="33" spans="7:29">
      <c r="G33" t="s">
        <v>75</v>
      </c>
      <c r="H33" s="73">
        <v>88.11</v>
      </c>
      <c r="I33" s="46">
        <v>39.700000000000003</v>
      </c>
      <c r="J33" s="46">
        <v>0</v>
      </c>
      <c r="K33" s="46">
        <v>0</v>
      </c>
      <c r="L33" s="46">
        <v>9.2899999999999991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137.1</v>
      </c>
      <c r="V33" s="74">
        <v>-0.5</v>
      </c>
      <c r="W33">
        <v>88.11</v>
      </c>
      <c r="X33">
        <v>39.700000000000003</v>
      </c>
      <c r="Y33">
        <v>-0.5</v>
      </c>
      <c r="Z33">
        <v>9.2899999999999991</v>
      </c>
      <c r="AA33">
        <v>0</v>
      </c>
      <c r="AB33">
        <v>0</v>
      </c>
      <c r="AC33">
        <v>0</v>
      </c>
    </row>
    <row r="34" spans="7:29">
      <c r="G34" t="s">
        <v>76</v>
      </c>
      <c r="H34" s="73">
        <v>103.6</v>
      </c>
      <c r="I34" s="46">
        <v>23.24</v>
      </c>
      <c r="J34" s="46">
        <v>0</v>
      </c>
      <c r="K34" s="46">
        <v>0</v>
      </c>
      <c r="L34" s="46">
        <v>8.7100000000000009</v>
      </c>
      <c r="M34" s="74">
        <v>0</v>
      </c>
      <c r="N34" s="73">
        <v>0</v>
      </c>
      <c r="O34" s="46">
        <v>0</v>
      </c>
      <c r="P34" s="46">
        <v>-170</v>
      </c>
      <c r="Q34" s="46">
        <v>0</v>
      </c>
      <c r="R34" s="46">
        <v>0</v>
      </c>
      <c r="S34" s="74">
        <v>0</v>
      </c>
      <c r="U34" s="73">
        <v>135.55000000000001</v>
      </c>
      <c r="V34" s="74">
        <v>-170.5</v>
      </c>
      <c r="W34">
        <v>103.6</v>
      </c>
      <c r="X34">
        <v>23.24</v>
      </c>
      <c r="Y34">
        <v>-0.5</v>
      </c>
      <c r="Z34">
        <v>8.7100000000000009</v>
      </c>
      <c r="AA34">
        <v>0</v>
      </c>
      <c r="AB34">
        <v>0</v>
      </c>
      <c r="AC34">
        <v>-170</v>
      </c>
    </row>
    <row r="35" spans="7:29">
      <c r="G35" t="s">
        <v>77</v>
      </c>
      <c r="H35" s="73">
        <v>95.85</v>
      </c>
      <c r="I35" s="46">
        <v>27.11</v>
      </c>
      <c r="J35" s="46">
        <v>0</v>
      </c>
      <c r="K35" s="46">
        <v>0</v>
      </c>
      <c r="L35" s="46">
        <v>7.84</v>
      </c>
      <c r="M35" s="74">
        <v>0</v>
      </c>
      <c r="N35" s="73">
        <v>0</v>
      </c>
      <c r="O35" s="46">
        <v>0</v>
      </c>
      <c r="P35" s="46">
        <v>-150</v>
      </c>
      <c r="Q35" s="46">
        <v>0</v>
      </c>
      <c r="R35" s="46">
        <v>0</v>
      </c>
      <c r="S35" s="74">
        <v>0</v>
      </c>
      <c r="U35" s="73">
        <v>130.80000000000001</v>
      </c>
      <c r="V35" s="74">
        <v>-150.5</v>
      </c>
      <c r="W35">
        <v>95.85</v>
      </c>
      <c r="X35">
        <v>27.11</v>
      </c>
      <c r="Y35">
        <v>-0.5</v>
      </c>
      <c r="Z35">
        <v>7.84</v>
      </c>
      <c r="AA35">
        <v>0</v>
      </c>
      <c r="AB35">
        <v>0</v>
      </c>
      <c r="AC35">
        <v>-150</v>
      </c>
    </row>
    <row r="36" spans="7:29">
      <c r="G36" t="s">
        <v>78</v>
      </c>
      <c r="H36" s="73">
        <v>95.86</v>
      </c>
      <c r="I36" s="46">
        <v>30.98</v>
      </c>
      <c r="J36" s="46">
        <v>0</v>
      </c>
      <c r="K36" s="46">
        <v>0</v>
      </c>
      <c r="L36" s="46">
        <v>7.16</v>
      </c>
      <c r="M36" s="74">
        <v>0</v>
      </c>
      <c r="N36" s="73">
        <v>0</v>
      </c>
      <c r="O36" s="46">
        <v>0</v>
      </c>
      <c r="P36" s="46">
        <v>-30</v>
      </c>
      <c r="Q36" s="46">
        <v>0</v>
      </c>
      <c r="R36" s="46">
        <v>0</v>
      </c>
      <c r="S36" s="74">
        <v>0</v>
      </c>
      <c r="U36" s="73">
        <v>134</v>
      </c>
      <c r="V36" s="74">
        <v>-30.5</v>
      </c>
      <c r="W36">
        <v>95.86</v>
      </c>
      <c r="X36">
        <v>30.98</v>
      </c>
      <c r="Y36">
        <v>-0.5</v>
      </c>
      <c r="Z36">
        <v>7.16</v>
      </c>
      <c r="AA36">
        <v>0</v>
      </c>
      <c r="AB36">
        <v>0</v>
      </c>
      <c r="AC36">
        <v>-30</v>
      </c>
    </row>
    <row r="37" spans="7:29">
      <c r="G37" t="s">
        <v>79</v>
      </c>
      <c r="H37" s="73">
        <v>91.97</v>
      </c>
      <c r="I37" s="46">
        <v>23.24</v>
      </c>
      <c r="J37" s="46">
        <v>0</v>
      </c>
      <c r="K37" s="46">
        <v>0</v>
      </c>
      <c r="L37" s="46">
        <v>6.49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121.7</v>
      </c>
      <c r="V37" s="74">
        <v>-0.5</v>
      </c>
      <c r="W37">
        <v>91.97</v>
      </c>
      <c r="X37">
        <v>23.24</v>
      </c>
      <c r="Y37">
        <v>-0.5</v>
      </c>
      <c r="Z37">
        <v>6.49</v>
      </c>
      <c r="AA37">
        <v>0</v>
      </c>
      <c r="AB37">
        <v>0</v>
      </c>
      <c r="AC37">
        <v>0</v>
      </c>
    </row>
    <row r="38" spans="7:29">
      <c r="G38" t="s">
        <v>80</v>
      </c>
      <c r="H38" s="73">
        <v>81.33</v>
      </c>
      <c r="I38" s="46">
        <v>5.81</v>
      </c>
      <c r="J38" s="46">
        <v>0</v>
      </c>
      <c r="K38" s="46">
        <v>0</v>
      </c>
      <c r="L38" s="46">
        <v>5.52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92.66</v>
      </c>
      <c r="V38" s="74">
        <v>-0.5</v>
      </c>
      <c r="W38">
        <v>81.33</v>
      </c>
      <c r="X38">
        <v>5.81</v>
      </c>
      <c r="Y38">
        <v>-0.5</v>
      </c>
      <c r="Z38">
        <v>5.52</v>
      </c>
      <c r="AA38">
        <v>0</v>
      </c>
      <c r="AB38">
        <v>0</v>
      </c>
      <c r="AC38">
        <v>0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4.84</v>
      </c>
      <c r="M39" s="74">
        <v>0</v>
      </c>
      <c r="N39" s="73">
        <v>0</v>
      </c>
      <c r="O39" s="46">
        <v>-40</v>
      </c>
      <c r="P39" s="46">
        <v>-20</v>
      </c>
      <c r="Q39" s="46">
        <v>0</v>
      </c>
      <c r="R39" s="46">
        <v>0</v>
      </c>
      <c r="S39" s="74">
        <v>0</v>
      </c>
      <c r="U39" s="73">
        <v>4.84</v>
      </c>
      <c r="V39" s="74">
        <v>-60.5</v>
      </c>
      <c r="W39">
        <v>0</v>
      </c>
      <c r="X39">
        <v>-40</v>
      </c>
      <c r="Y39">
        <v>-0.5</v>
      </c>
      <c r="Z39">
        <v>4.84</v>
      </c>
      <c r="AA39">
        <v>0</v>
      </c>
      <c r="AB39">
        <v>0</v>
      </c>
      <c r="AC39">
        <v>-20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4.55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4.55</v>
      </c>
      <c r="V40" s="74">
        <v>-0.5</v>
      </c>
      <c r="W40">
        <v>0</v>
      </c>
      <c r="X40">
        <v>0</v>
      </c>
      <c r="Y40">
        <v>-0.5</v>
      </c>
      <c r="Z40">
        <v>4.55</v>
      </c>
      <c r="AA40">
        <v>0</v>
      </c>
      <c r="AB40">
        <v>0</v>
      </c>
      <c r="AC40">
        <v>0</v>
      </c>
    </row>
    <row r="41" spans="7:29">
      <c r="G41" t="s">
        <v>83</v>
      </c>
      <c r="H41" s="73">
        <v>13.55</v>
      </c>
      <c r="I41" s="46">
        <v>0</v>
      </c>
      <c r="J41" s="46">
        <v>19.37</v>
      </c>
      <c r="K41" s="46">
        <v>0</v>
      </c>
      <c r="L41" s="46">
        <v>4.45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37.369999999999997</v>
      </c>
      <c r="V41" s="74">
        <v>-0.5</v>
      </c>
      <c r="W41">
        <v>13.55</v>
      </c>
      <c r="X41">
        <v>0</v>
      </c>
      <c r="Y41">
        <v>-0.5</v>
      </c>
      <c r="Z41">
        <v>4.45</v>
      </c>
      <c r="AA41">
        <v>0</v>
      </c>
      <c r="AB41">
        <v>0</v>
      </c>
      <c r="AC41">
        <v>19.37</v>
      </c>
    </row>
    <row r="42" spans="7:29">
      <c r="G42" t="s">
        <v>84</v>
      </c>
      <c r="H42" s="73">
        <v>19.36</v>
      </c>
      <c r="I42" s="46">
        <v>0</v>
      </c>
      <c r="J42" s="46">
        <v>24.21</v>
      </c>
      <c r="K42" s="46">
        <v>0</v>
      </c>
      <c r="L42" s="46">
        <v>4.07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47.64</v>
      </c>
      <c r="V42" s="74">
        <v>-0.5</v>
      </c>
      <c r="W42">
        <v>19.36</v>
      </c>
      <c r="X42">
        <v>0</v>
      </c>
      <c r="Y42">
        <v>-0.5</v>
      </c>
      <c r="Z42">
        <v>4.07</v>
      </c>
      <c r="AA42">
        <v>0</v>
      </c>
      <c r="AB42">
        <v>0</v>
      </c>
      <c r="AC42">
        <v>24.21</v>
      </c>
    </row>
    <row r="43" spans="7:29">
      <c r="G43" t="s">
        <v>85</v>
      </c>
      <c r="H43" s="73">
        <v>33.880000000000003</v>
      </c>
      <c r="I43" s="46">
        <v>7.75</v>
      </c>
      <c r="J43" s="46">
        <v>0</v>
      </c>
      <c r="K43" s="46">
        <v>0</v>
      </c>
      <c r="L43" s="46">
        <v>3.68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45.31</v>
      </c>
      <c r="V43" s="74">
        <v>-0.5</v>
      </c>
      <c r="W43">
        <v>33.880000000000003</v>
      </c>
      <c r="X43">
        <v>7.75</v>
      </c>
      <c r="Y43">
        <v>-0.5</v>
      </c>
      <c r="Z43">
        <v>3.68</v>
      </c>
      <c r="AA43">
        <v>0</v>
      </c>
      <c r="AB43">
        <v>0</v>
      </c>
      <c r="AC43">
        <v>0</v>
      </c>
    </row>
    <row r="44" spans="7:29">
      <c r="G44" t="s">
        <v>86</v>
      </c>
      <c r="H44" s="73">
        <v>41.64</v>
      </c>
      <c r="I44" s="46">
        <v>16.46</v>
      </c>
      <c r="J44" s="46">
        <v>19.36</v>
      </c>
      <c r="K44" s="46">
        <v>0</v>
      </c>
      <c r="L44" s="46">
        <v>3.68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81.14</v>
      </c>
      <c r="V44" s="74">
        <v>-0.5</v>
      </c>
      <c r="W44">
        <v>41.64</v>
      </c>
      <c r="X44">
        <v>16.46</v>
      </c>
      <c r="Y44">
        <v>-0.5</v>
      </c>
      <c r="Z44">
        <v>3.68</v>
      </c>
      <c r="AA44">
        <v>0</v>
      </c>
      <c r="AB44">
        <v>0</v>
      </c>
      <c r="AC44">
        <v>19.36</v>
      </c>
    </row>
    <row r="45" spans="7:29">
      <c r="G45" t="s">
        <v>87</v>
      </c>
      <c r="H45" s="73">
        <v>37.76</v>
      </c>
      <c r="I45" s="46">
        <v>12.59</v>
      </c>
      <c r="J45" s="46">
        <v>0</v>
      </c>
      <c r="K45" s="46">
        <v>0</v>
      </c>
      <c r="L45" s="46">
        <v>2.9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53.25</v>
      </c>
      <c r="V45" s="74">
        <v>-0.5</v>
      </c>
      <c r="W45">
        <v>37.76</v>
      </c>
      <c r="X45">
        <v>12.59</v>
      </c>
      <c r="Y45">
        <v>-0.5</v>
      </c>
      <c r="Z45">
        <v>2.9</v>
      </c>
      <c r="AA45">
        <v>0</v>
      </c>
      <c r="AB45">
        <v>0</v>
      </c>
      <c r="AC45">
        <v>0</v>
      </c>
    </row>
    <row r="46" spans="7:29">
      <c r="G46" t="s">
        <v>88</v>
      </c>
      <c r="H46" s="73">
        <v>30.01</v>
      </c>
      <c r="I46" s="46">
        <v>10.65</v>
      </c>
      <c r="J46" s="46">
        <v>0</v>
      </c>
      <c r="K46" s="46">
        <v>0</v>
      </c>
      <c r="L46" s="46">
        <v>2.52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43.18</v>
      </c>
      <c r="V46" s="74">
        <v>-0.5</v>
      </c>
      <c r="W46">
        <v>30.01</v>
      </c>
      <c r="X46">
        <v>10.65</v>
      </c>
      <c r="Y46">
        <v>-0.5</v>
      </c>
      <c r="Z46">
        <v>2.52</v>
      </c>
      <c r="AA46">
        <v>0</v>
      </c>
      <c r="AB46">
        <v>0</v>
      </c>
      <c r="AC46">
        <v>0</v>
      </c>
    </row>
    <row r="47" spans="7:29">
      <c r="G47" t="s">
        <v>89</v>
      </c>
      <c r="H47" s="73">
        <v>31.95</v>
      </c>
      <c r="I47" s="46">
        <v>12.59</v>
      </c>
      <c r="J47" s="46">
        <v>14.52</v>
      </c>
      <c r="K47" s="46">
        <v>0</v>
      </c>
      <c r="L47" s="46">
        <v>1.94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61</v>
      </c>
      <c r="V47" s="74">
        <v>-0.5</v>
      </c>
      <c r="W47">
        <v>31.95</v>
      </c>
      <c r="X47">
        <v>12.59</v>
      </c>
      <c r="Y47">
        <v>-0.5</v>
      </c>
      <c r="Z47">
        <v>1.94</v>
      </c>
      <c r="AA47">
        <v>0</v>
      </c>
      <c r="AB47">
        <v>0</v>
      </c>
      <c r="AC47">
        <v>14.52</v>
      </c>
    </row>
    <row r="48" spans="7:29">
      <c r="G48" t="s">
        <v>90</v>
      </c>
      <c r="H48" s="73">
        <v>38.729999999999997</v>
      </c>
      <c r="I48" s="46">
        <v>21.3</v>
      </c>
      <c r="J48" s="46">
        <v>9.68</v>
      </c>
      <c r="K48" s="46">
        <v>0</v>
      </c>
      <c r="L48" s="46">
        <v>1.74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71.45</v>
      </c>
      <c r="V48" s="74">
        <v>-0.5</v>
      </c>
      <c r="W48">
        <v>38.729999999999997</v>
      </c>
      <c r="X48">
        <v>21.3</v>
      </c>
      <c r="Y48">
        <v>-0.5</v>
      </c>
      <c r="Z48">
        <v>1.74</v>
      </c>
      <c r="AA48">
        <v>0</v>
      </c>
      <c r="AB48">
        <v>0</v>
      </c>
      <c r="AC48">
        <v>9.68</v>
      </c>
    </row>
    <row r="49" spans="7:29">
      <c r="G49" t="s">
        <v>91</v>
      </c>
      <c r="H49" s="73">
        <v>49.37</v>
      </c>
      <c r="I49" s="46">
        <v>24.21</v>
      </c>
      <c r="J49" s="46">
        <v>14.52</v>
      </c>
      <c r="K49" s="46">
        <v>0</v>
      </c>
      <c r="L49" s="46">
        <v>0.97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89.07</v>
      </c>
      <c r="V49" s="74">
        <v>-0.5</v>
      </c>
      <c r="W49">
        <v>49.37</v>
      </c>
      <c r="X49">
        <v>24.21</v>
      </c>
      <c r="Y49">
        <v>-0.5</v>
      </c>
      <c r="Z49">
        <v>0.97</v>
      </c>
      <c r="AA49">
        <v>0</v>
      </c>
      <c r="AB49">
        <v>0</v>
      </c>
      <c r="AC49">
        <v>14.52</v>
      </c>
    </row>
    <row r="50" spans="7:29">
      <c r="G50" t="s">
        <v>92</v>
      </c>
      <c r="H50" s="73">
        <v>26.14</v>
      </c>
      <c r="I50" s="46">
        <v>30.02</v>
      </c>
      <c r="J50" s="46">
        <v>14.52</v>
      </c>
      <c r="K50" s="46">
        <v>0</v>
      </c>
      <c r="L50" s="46">
        <v>0.48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71.16</v>
      </c>
      <c r="V50" s="74">
        <v>-0.5</v>
      </c>
      <c r="W50">
        <v>26.14</v>
      </c>
      <c r="X50">
        <v>30.02</v>
      </c>
      <c r="Y50">
        <v>-0.5</v>
      </c>
      <c r="Z50">
        <v>0.48</v>
      </c>
      <c r="AA50">
        <v>0</v>
      </c>
      <c r="AB50">
        <v>0</v>
      </c>
      <c r="AC50">
        <v>14.52</v>
      </c>
    </row>
    <row r="51" spans="7:29">
      <c r="G51" t="s">
        <v>93</v>
      </c>
      <c r="H51" s="73">
        <v>16.46</v>
      </c>
      <c r="I51" s="46">
        <v>37.76</v>
      </c>
      <c r="J51" s="46">
        <v>0</v>
      </c>
      <c r="K51" s="46">
        <v>0</v>
      </c>
      <c r="L51" s="46">
        <v>0.48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54.7</v>
      </c>
      <c r="V51" s="74">
        <v>-0.5</v>
      </c>
      <c r="W51">
        <v>16.46</v>
      </c>
      <c r="X51">
        <v>37.76</v>
      </c>
      <c r="Y51">
        <v>-0.5</v>
      </c>
      <c r="Z51">
        <v>0.48</v>
      </c>
      <c r="AA51">
        <v>0</v>
      </c>
      <c r="AB51">
        <v>0</v>
      </c>
      <c r="AC51">
        <v>0</v>
      </c>
    </row>
    <row r="52" spans="7:29">
      <c r="G52" t="s">
        <v>94</v>
      </c>
      <c r="H52" s="73">
        <v>0</v>
      </c>
      <c r="I52" s="46">
        <v>45.51</v>
      </c>
      <c r="J52" s="46">
        <v>0</v>
      </c>
      <c r="K52" s="46">
        <v>0</v>
      </c>
      <c r="L52" s="46">
        <v>0.48</v>
      </c>
      <c r="M52" s="74">
        <v>0</v>
      </c>
      <c r="N52" s="73">
        <v>-6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45.99</v>
      </c>
      <c r="V52" s="74">
        <v>-6.5</v>
      </c>
      <c r="W52">
        <v>-6</v>
      </c>
      <c r="X52">
        <v>45.51</v>
      </c>
      <c r="Y52">
        <v>-0.5</v>
      </c>
      <c r="Z52">
        <v>0.48</v>
      </c>
      <c r="AA52">
        <v>0</v>
      </c>
      <c r="AB52">
        <v>0</v>
      </c>
      <c r="AC52">
        <v>0</v>
      </c>
    </row>
    <row r="53" spans="7:29">
      <c r="G53" t="s">
        <v>95</v>
      </c>
      <c r="H53" s="73">
        <v>0</v>
      </c>
      <c r="I53" s="46">
        <v>71.650000000000006</v>
      </c>
      <c r="J53" s="46">
        <v>0</v>
      </c>
      <c r="K53" s="46">
        <v>0</v>
      </c>
      <c r="L53" s="46">
        <v>0.48</v>
      </c>
      <c r="M53" s="74">
        <v>0</v>
      </c>
      <c r="N53" s="73">
        <v>0</v>
      </c>
      <c r="O53" s="46">
        <v>0</v>
      </c>
      <c r="P53" s="46">
        <v>-12</v>
      </c>
      <c r="Q53" s="46">
        <v>0</v>
      </c>
      <c r="R53" s="46">
        <v>0</v>
      </c>
      <c r="S53" s="74">
        <v>0</v>
      </c>
      <c r="U53" s="73">
        <v>72.13</v>
      </c>
      <c r="V53" s="74">
        <v>-12.5</v>
      </c>
      <c r="W53">
        <v>0</v>
      </c>
      <c r="X53">
        <v>71.650000000000006</v>
      </c>
      <c r="Y53">
        <v>-0.5</v>
      </c>
      <c r="Z53">
        <v>0.48</v>
      </c>
      <c r="AA53">
        <v>0</v>
      </c>
      <c r="AB53">
        <v>0</v>
      </c>
      <c r="AC53">
        <v>-12</v>
      </c>
    </row>
    <row r="54" spans="7:29">
      <c r="G54" t="s">
        <v>96</v>
      </c>
      <c r="H54" s="73">
        <v>0</v>
      </c>
      <c r="I54" s="46">
        <v>67.77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-12</v>
      </c>
      <c r="Q54" s="46">
        <v>0</v>
      </c>
      <c r="R54" s="46">
        <v>0</v>
      </c>
      <c r="S54" s="74">
        <v>0</v>
      </c>
      <c r="U54" s="73">
        <v>67.77</v>
      </c>
      <c r="V54" s="74">
        <v>-12.5</v>
      </c>
      <c r="W54">
        <v>0</v>
      </c>
      <c r="X54">
        <v>67.77</v>
      </c>
      <c r="Y54">
        <v>-0.5</v>
      </c>
      <c r="Z54">
        <v>0</v>
      </c>
      <c r="AA54">
        <v>0</v>
      </c>
      <c r="AB54">
        <v>0</v>
      </c>
      <c r="AC54">
        <v>-12</v>
      </c>
    </row>
    <row r="55" spans="7:29">
      <c r="G55" t="s">
        <v>97</v>
      </c>
      <c r="H55" s="73">
        <v>8.7100000000000009</v>
      </c>
      <c r="I55" s="46">
        <v>0</v>
      </c>
      <c r="J55" s="46">
        <v>7.75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16.46</v>
      </c>
      <c r="V55" s="74">
        <v>-0.5</v>
      </c>
      <c r="W55">
        <v>8.7100000000000009</v>
      </c>
      <c r="X55">
        <v>0</v>
      </c>
      <c r="Y55">
        <v>-0.5</v>
      </c>
      <c r="Z55">
        <v>0</v>
      </c>
      <c r="AA55">
        <v>0</v>
      </c>
      <c r="AB55">
        <v>0</v>
      </c>
      <c r="AC55">
        <v>7.75</v>
      </c>
    </row>
    <row r="56" spans="7:29">
      <c r="G56" t="s">
        <v>98</v>
      </c>
      <c r="H56" s="73">
        <v>7.74</v>
      </c>
      <c r="I56" s="46">
        <v>0</v>
      </c>
      <c r="J56" s="46">
        <v>7.75</v>
      </c>
      <c r="K56" s="46">
        <v>0</v>
      </c>
      <c r="L56" s="46">
        <v>0</v>
      </c>
      <c r="M56" s="74">
        <v>0</v>
      </c>
      <c r="N56" s="73">
        <v>0</v>
      </c>
      <c r="O56" s="46">
        <v>-15</v>
      </c>
      <c r="P56" s="46">
        <v>0</v>
      </c>
      <c r="Q56" s="46">
        <v>0</v>
      </c>
      <c r="R56" s="46">
        <v>0</v>
      </c>
      <c r="S56" s="74">
        <v>0</v>
      </c>
      <c r="U56" s="73">
        <v>15.49</v>
      </c>
      <c r="V56" s="74">
        <v>-15.5</v>
      </c>
      <c r="W56">
        <v>7.74</v>
      </c>
      <c r="X56">
        <v>-15</v>
      </c>
      <c r="Y56">
        <v>-0.5</v>
      </c>
      <c r="Z56">
        <v>0</v>
      </c>
      <c r="AA56">
        <v>0</v>
      </c>
      <c r="AB56">
        <v>0</v>
      </c>
      <c r="AC56">
        <v>7.75</v>
      </c>
    </row>
    <row r="57" spans="7:29">
      <c r="G57" t="s">
        <v>99</v>
      </c>
      <c r="H57" s="73">
        <v>23.24</v>
      </c>
      <c r="I57" s="46">
        <v>33.880000000000003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57.12</v>
      </c>
      <c r="V57" s="74">
        <v>-0.5</v>
      </c>
      <c r="W57">
        <v>23.24</v>
      </c>
      <c r="X57">
        <v>33.880000000000003</v>
      </c>
      <c r="Y57">
        <v>-0.5</v>
      </c>
      <c r="Z57">
        <v>0</v>
      </c>
      <c r="AA57">
        <v>0</v>
      </c>
      <c r="AB57">
        <v>0</v>
      </c>
      <c r="AC57">
        <v>0</v>
      </c>
    </row>
    <row r="58" spans="7:29">
      <c r="G58" t="s">
        <v>100</v>
      </c>
      <c r="H58" s="73">
        <v>28.08</v>
      </c>
      <c r="I58" s="46">
        <v>61.96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90.04</v>
      </c>
      <c r="V58" s="74">
        <v>-0.5</v>
      </c>
      <c r="W58">
        <v>28.08</v>
      </c>
      <c r="X58">
        <v>61.96</v>
      </c>
      <c r="Y58">
        <v>-0.5</v>
      </c>
      <c r="Z58">
        <v>0</v>
      </c>
      <c r="AA58">
        <v>0</v>
      </c>
      <c r="AB58">
        <v>0</v>
      </c>
      <c r="AC58">
        <v>0</v>
      </c>
    </row>
    <row r="59" spans="7:29">
      <c r="G59" t="s">
        <v>101</v>
      </c>
      <c r="H59" s="73">
        <v>26.14</v>
      </c>
      <c r="I59" s="46">
        <v>64.87</v>
      </c>
      <c r="J59" s="46">
        <v>4.84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-1</v>
      </c>
      <c r="S59" s="74">
        <v>0</v>
      </c>
      <c r="U59" s="73">
        <v>95.85</v>
      </c>
      <c r="V59" s="74">
        <v>-1.5</v>
      </c>
      <c r="W59">
        <v>26.14</v>
      </c>
      <c r="X59">
        <v>64.87</v>
      </c>
      <c r="Y59">
        <v>-0.5</v>
      </c>
      <c r="Z59">
        <v>-1</v>
      </c>
      <c r="AA59">
        <v>0</v>
      </c>
      <c r="AB59">
        <v>0</v>
      </c>
      <c r="AC59">
        <v>4.84</v>
      </c>
    </row>
    <row r="60" spans="7:29">
      <c r="G60" t="s">
        <v>102</v>
      </c>
      <c r="H60" s="73">
        <v>21.3</v>
      </c>
      <c r="I60" s="46">
        <v>55.19</v>
      </c>
      <c r="J60" s="46">
        <v>14.52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-1</v>
      </c>
      <c r="S60" s="74">
        <v>0</v>
      </c>
      <c r="U60" s="73">
        <v>91.01</v>
      </c>
      <c r="V60" s="74">
        <v>-1.5</v>
      </c>
      <c r="W60">
        <v>21.3</v>
      </c>
      <c r="X60">
        <v>55.19</v>
      </c>
      <c r="Y60">
        <v>-0.5</v>
      </c>
      <c r="Z60">
        <v>-1</v>
      </c>
      <c r="AA60">
        <v>0</v>
      </c>
      <c r="AB60">
        <v>0</v>
      </c>
      <c r="AC60">
        <v>14.52</v>
      </c>
    </row>
    <row r="61" spans="7:29">
      <c r="G61" t="s">
        <v>103</v>
      </c>
      <c r="H61" s="73">
        <v>26.14</v>
      </c>
      <c r="I61" s="46">
        <v>59.07</v>
      </c>
      <c r="J61" s="46">
        <v>19.36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-1.5</v>
      </c>
      <c r="S61" s="74">
        <v>0</v>
      </c>
      <c r="U61" s="73">
        <v>104.57</v>
      </c>
      <c r="V61" s="74">
        <v>-2</v>
      </c>
      <c r="W61">
        <v>26.14</v>
      </c>
      <c r="X61">
        <v>59.07</v>
      </c>
      <c r="Y61">
        <v>-0.5</v>
      </c>
      <c r="Z61">
        <v>-1.5</v>
      </c>
      <c r="AA61">
        <v>0</v>
      </c>
      <c r="AB61">
        <v>0</v>
      </c>
      <c r="AC61">
        <v>19.36</v>
      </c>
    </row>
    <row r="62" spans="7:29">
      <c r="G62" t="s">
        <v>104</v>
      </c>
      <c r="H62" s="73">
        <v>26.14</v>
      </c>
      <c r="I62" s="46">
        <v>53.25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-5</v>
      </c>
      <c r="Q62" s="46">
        <v>0</v>
      </c>
      <c r="R62" s="46">
        <v>-1</v>
      </c>
      <c r="S62" s="74">
        <v>0</v>
      </c>
      <c r="U62" s="73">
        <v>79.39</v>
      </c>
      <c r="V62" s="74">
        <v>-6.5</v>
      </c>
      <c r="W62">
        <v>26.14</v>
      </c>
      <c r="X62">
        <v>53.25</v>
      </c>
      <c r="Y62">
        <v>-0.5</v>
      </c>
      <c r="Z62">
        <v>-1</v>
      </c>
      <c r="AA62">
        <v>0</v>
      </c>
      <c r="AB62">
        <v>0</v>
      </c>
      <c r="AC62">
        <v>-5</v>
      </c>
    </row>
    <row r="63" spans="7:29">
      <c r="G63" t="s">
        <v>105</v>
      </c>
      <c r="H63" s="73">
        <v>8.7100000000000009</v>
      </c>
      <c r="I63" s="46">
        <v>4.84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-20</v>
      </c>
      <c r="Q63" s="46">
        <v>0</v>
      </c>
      <c r="R63" s="46">
        <v>-1</v>
      </c>
      <c r="S63" s="74">
        <v>0</v>
      </c>
      <c r="U63" s="73">
        <v>13.55</v>
      </c>
      <c r="V63" s="74">
        <v>-21.5</v>
      </c>
      <c r="W63">
        <v>8.7100000000000009</v>
      </c>
      <c r="X63">
        <v>4.84</v>
      </c>
      <c r="Y63">
        <v>-0.5</v>
      </c>
      <c r="Z63">
        <v>-1</v>
      </c>
      <c r="AA63">
        <v>0</v>
      </c>
      <c r="AB63">
        <v>0</v>
      </c>
      <c r="AC63">
        <v>-20</v>
      </c>
    </row>
    <row r="64" spans="7:29">
      <c r="G64" t="s">
        <v>106</v>
      </c>
      <c r="H64" s="73">
        <v>30.98</v>
      </c>
      <c r="I64" s="46">
        <v>7.75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-15</v>
      </c>
      <c r="Q64" s="46">
        <v>0</v>
      </c>
      <c r="R64" s="46">
        <v>-0.5</v>
      </c>
      <c r="S64" s="74">
        <v>0</v>
      </c>
      <c r="U64" s="73">
        <v>38.729999999999997</v>
      </c>
      <c r="V64" s="74">
        <v>-16</v>
      </c>
      <c r="W64">
        <v>30.98</v>
      </c>
      <c r="X64">
        <v>7.75</v>
      </c>
      <c r="Y64">
        <v>-0.5</v>
      </c>
      <c r="Z64">
        <v>-0.5</v>
      </c>
      <c r="AA64">
        <v>0</v>
      </c>
      <c r="AB64">
        <v>0</v>
      </c>
      <c r="AC64">
        <v>-15</v>
      </c>
    </row>
    <row r="65" spans="7:29">
      <c r="G65" t="s">
        <v>107</v>
      </c>
      <c r="H65" s="73">
        <v>21.3</v>
      </c>
      <c r="I65" s="46">
        <v>14.52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-80</v>
      </c>
      <c r="Q65" s="46">
        <v>0</v>
      </c>
      <c r="R65" s="46">
        <v>0</v>
      </c>
      <c r="S65" s="74">
        <v>0</v>
      </c>
      <c r="U65" s="73">
        <v>35.82</v>
      </c>
      <c r="V65" s="74">
        <v>-80.5</v>
      </c>
      <c r="W65">
        <v>21.3</v>
      </c>
      <c r="X65">
        <v>14.52</v>
      </c>
      <c r="Y65">
        <v>-0.5</v>
      </c>
      <c r="Z65">
        <v>0</v>
      </c>
      <c r="AA65">
        <v>0</v>
      </c>
      <c r="AB65">
        <v>0</v>
      </c>
      <c r="AC65">
        <v>-80</v>
      </c>
    </row>
    <row r="66" spans="7:29">
      <c r="G66" t="s">
        <v>108</v>
      </c>
      <c r="H66" s="73">
        <v>23.23</v>
      </c>
      <c r="I66" s="46">
        <v>18.399999999999999</v>
      </c>
      <c r="J66" s="46">
        <v>0</v>
      </c>
      <c r="K66" s="46">
        <v>0</v>
      </c>
      <c r="L66" s="46">
        <v>0.97</v>
      </c>
      <c r="M66" s="74">
        <v>0</v>
      </c>
      <c r="N66" s="73">
        <v>0</v>
      </c>
      <c r="O66" s="46">
        <v>0</v>
      </c>
      <c r="P66" s="46">
        <v>-107</v>
      </c>
      <c r="Q66" s="46">
        <v>0</v>
      </c>
      <c r="R66" s="46">
        <v>0</v>
      </c>
      <c r="S66" s="74">
        <v>0</v>
      </c>
      <c r="U66" s="73">
        <v>42.6</v>
      </c>
      <c r="V66" s="74">
        <v>-107.5</v>
      </c>
      <c r="W66">
        <v>23.23</v>
      </c>
      <c r="X66">
        <v>18.399999999999999</v>
      </c>
      <c r="Y66">
        <v>-0.5</v>
      </c>
      <c r="Z66">
        <v>0.97</v>
      </c>
      <c r="AA66">
        <v>0</v>
      </c>
      <c r="AB66">
        <v>0</v>
      </c>
      <c r="AC66">
        <v>-107</v>
      </c>
    </row>
    <row r="67" spans="7:29">
      <c r="G67" t="s">
        <v>109</v>
      </c>
      <c r="H67" s="73">
        <v>21.3</v>
      </c>
      <c r="I67" s="46">
        <v>28.07</v>
      </c>
      <c r="J67" s="46">
        <v>0</v>
      </c>
      <c r="K67" s="46">
        <v>0</v>
      </c>
      <c r="L67" s="46">
        <v>1.94</v>
      </c>
      <c r="M67" s="74">
        <v>0</v>
      </c>
      <c r="N67" s="73">
        <v>0</v>
      </c>
      <c r="O67" s="46">
        <v>0</v>
      </c>
      <c r="P67" s="46">
        <v>-5</v>
      </c>
      <c r="Q67" s="46">
        <v>0</v>
      </c>
      <c r="R67" s="46">
        <v>0</v>
      </c>
      <c r="S67" s="74">
        <v>0</v>
      </c>
      <c r="U67" s="73">
        <v>51.31</v>
      </c>
      <c r="V67" s="74">
        <v>-5.5</v>
      </c>
      <c r="W67">
        <v>21.3</v>
      </c>
      <c r="X67">
        <v>28.07</v>
      </c>
      <c r="Y67">
        <v>-0.5</v>
      </c>
      <c r="Z67">
        <v>1.94</v>
      </c>
      <c r="AA67">
        <v>0</v>
      </c>
      <c r="AB67">
        <v>0</v>
      </c>
      <c r="AC67">
        <v>-5</v>
      </c>
    </row>
    <row r="68" spans="7:29">
      <c r="G68" t="s">
        <v>110</v>
      </c>
      <c r="H68" s="73">
        <v>24.21</v>
      </c>
      <c r="I68" s="46">
        <v>30.98</v>
      </c>
      <c r="J68" s="46">
        <v>0</v>
      </c>
      <c r="K68" s="46">
        <v>0</v>
      </c>
      <c r="L68" s="46">
        <v>2.9</v>
      </c>
      <c r="M68" s="74">
        <v>0.1</v>
      </c>
      <c r="N68" s="73">
        <v>0</v>
      </c>
      <c r="O68" s="46">
        <v>0</v>
      </c>
      <c r="P68" s="46">
        <v>-14</v>
      </c>
      <c r="Q68" s="46">
        <v>0</v>
      </c>
      <c r="R68" s="46">
        <v>0</v>
      </c>
      <c r="S68" s="74">
        <v>0</v>
      </c>
      <c r="U68" s="73">
        <v>58.19</v>
      </c>
      <c r="V68" s="74">
        <v>-14.5</v>
      </c>
      <c r="W68">
        <v>24.21</v>
      </c>
      <c r="X68">
        <v>30.98</v>
      </c>
      <c r="Y68">
        <v>-0.5</v>
      </c>
      <c r="Z68">
        <v>2.9</v>
      </c>
      <c r="AA68">
        <v>0</v>
      </c>
      <c r="AB68">
        <v>0.1</v>
      </c>
      <c r="AC68">
        <v>-14</v>
      </c>
    </row>
    <row r="69" spans="7:29">
      <c r="G69" t="s">
        <v>111</v>
      </c>
      <c r="H69" s="73">
        <v>0</v>
      </c>
      <c r="I69" s="46">
        <v>14.52</v>
      </c>
      <c r="J69" s="46">
        <v>0</v>
      </c>
      <c r="K69" s="46">
        <v>0</v>
      </c>
      <c r="L69" s="46">
        <v>3.39</v>
      </c>
      <c r="M69" s="74">
        <v>0.1</v>
      </c>
      <c r="N69" s="73">
        <v>0</v>
      </c>
      <c r="O69" s="46">
        <v>0</v>
      </c>
      <c r="P69" s="46">
        <v>0</v>
      </c>
      <c r="Q69" s="46">
        <v>-20</v>
      </c>
      <c r="R69" s="46">
        <v>0</v>
      </c>
      <c r="S69" s="74">
        <v>0</v>
      </c>
      <c r="U69" s="73">
        <v>18.010000000000002</v>
      </c>
      <c r="V69" s="74">
        <v>-20.5</v>
      </c>
      <c r="W69">
        <v>0</v>
      </c>
      <c r="X69">
        <v>14.52</v>
      </c>
      <c r="Y69">
        <v>-0.5</v>
      </c>
      <c r="Z69">
        <v>3.39</v>
      </c>
      <c r="AA69">
        <v>-20</v>
      </c>
      <c r="AB69">
        <v>0.1</v>
      </c>
      <c r="AC69">
        <v>0</v>
      </c>
    </row>
    <row r="70" spans="7:29">
      <c r="G70" t="s">
        <v>112</v>
      </c>
      <c r="H70" s="73">
        <v>18.399999999999999</v>
      </c>
      <c r="I70" s="46">
        <v>25.17</v>
      </c>
      <c r="J70" s="46">
        <v>0</v>
      </c>
      <c r="K70" s="46">
        <v>0</v>
      </c>
      <c r="L70" s="46">
        <v>4.84</v>
      </c>
      <c r="M70" s="74">
        <v>0.19</v>
      </c>
      <c r="N70" s="73">
        <v>0</v>
      </c>
      <c r="O70" s="46">
        <v>0</v>
      </c>
      <c r="P70" s="46">
        <v>0</v>
      </c>
      <c r="Q70" s="46">
        <v>-20</v>
      </c>
      <c r="R70" s="46">
        <v>0</v>
      </c>
      <c r="S70" s="74">
        <v>0</v>
      </c>
      <c r="U70" s="73">
        <v>48.6</v>
      </c>
      <c r="V70" s="74">
        <v>-20.5</v>
      </c>
      <c r="W70">
        <v>18.399999999999999</v>
      </c>
      <c r="X70">
        <v>25.17</v>
      </c>
      <c r="Y70">
        <v>-0.5</v>
      </c>
      <c r="Z70">
        <v>4.84</v>
      </c>
      <c r="AA70">
        <v>-20</v>
      </c>
      <c r="AB70">
        <v>0.19</v>
      </c>
      <c r="AC70">
        <v>0</v>
      </c>
    </row>
    <row r="71" spans="7:29">
      <c r="G71" t="s">
        <v>113</v>
      </c>
      <c r="H71" s="73">
        <v>0</v>
      </c>
      <c r="I71" s="46">
        <v>67.77</v>
      </c>
      <c r="J71" s="46">
        <v>9.68</v>
      </c>
      <c r="K71" s="46">
        <v>0</v>
      </c>
      <c r="L71" s="46">
        <v>4.84</v>
      </c>
      <c r="M71" s="74">
        <v>1.94</v>
      </c>
      <c r="N71" s="73">
        <v>-23</v>
      </c>
      <c r="O71" s="46">
        <v>0</v>
      </c>
      <c r="P71" s="46">
        <v>0</v>
      </c>
      <c r="Q71" s="46">
        <v>-20</v>
      </c>
      <c r="R71" s="46">
        <v>0</v>
      </c>
      <c r="S71" s="74">
        <v>0</v>
      </c>
      <c r="U71" s="73">
        <v>84.23</v>
      </c>
      <c r="V71" s="74">
        <v>-43.5</v>
      </c>
      <c r="W71">
        <v>-23</v>
      </c>
      <c r="X71">
        <v>67.77</v>
      </c>
      <c r="Y71">
        <v>-0.5</v>
      </c>
      <c r="Z71">
        <v>4.84</v>
      </c>
      <c r="AA71">
        <v>-20</v>
      </c>
      <c r="AB71">
        <v>1.94</v>
      </c>
      <c r="AC71">
        <v>9.68</v>
      </c>
    </row>
    <row r="72" spans="7:29">
      <c r="G72" t="s">
        <v>114</v>
      </c>
      <c r="H72" s="73">
        <v>0</v>
      </c>
      <c r="I72" s="46">
        <v>60.61</v>
      </c>
      <c r="J72" s="46">
        <v>11.37</v>
      </c>
      <c r="K72" s="46">
        <v>0</v>
      </c>
      <c r="L72" s="46">
        <v>4.55</v>
      </c>
      <c r="M72" s="74">
        <v>1.52</v>
      </c>
      <c r="N72" s="73">
        <v>-41</v>
      </c>
      <c r="O72" s="46">
        <v>0</v>
      </c>
      <c r="P72" s="46">
        <v>0</v>
      </c>
      <c r="Q72" s="46">
        <v>-20</v>
      </c>
      <c r="R72" s="46">
        <v>0</v>
      </c>
      <c r="S72" s="74">
        <v>0</v>
      </c>
      <c r="U72" s="73">
        <v>78.05</v>
      </c>
      <c r="V72" s="74">
        <v>-61.5</v>
      </c>
      <c r="W72">
        <v>-41</v>
      </c>
      <c r="X72">
        <v>60.61</v>
      </c>
      <c r="Y72">
        <v>-0.5</v>
      </c>
      <c r="Z72">
        <v>4.55</v>
      </c>
      <c r="AA72">
        <v>-20</v>
      </c>
      <c r="AB72">
        <v>1.52</v>
      </c>
      <c r="AC72">
        <v>11.37</v>
      </c>
    </row>
    <row r="73" spans="7:29">
      <c r="G73" t="s">
        <v>115</v>
      </c>
      <c r="H73" s="73">
        <v>39.44</v>
      </c>
      <c r="I73" s="46">
        <v>43.23</v>
      </c>
      <c r="J73" s="46">
        <v>8.1</v>
      </c>
      <c r="K73" s="46">
        <v>0</v>
      </c>
      <c r="L73" s="46">
        <v>4.33</v>
      </c>
      <c r="M73" s="74">
        <v>1.57</v>
      </c>
      <c r="N73" s="73">
        <v>0</v>
      </c>
      <c r="O73" s="46">
        <v>0</v>
      </c>
      <c r="P73" s="46">
        <v>0</v>
      </c>
      <c r="Q73" s="46">
        <v>-20</v>
      </c>
      <c r="R73" s="46">
        <v>0</v>
      </c>
      <c r="S73" s="74">
        <v>0</v>
      </c>
      <c r="U73" s="73">
        <v>96.67</v>
      </c>
      <c r="V73" s="74">
        <v>-20.5</v>
      </c>
      <c r="W73">
        <v>39.44</v>
      </c>
      <c r="X73">
        <v>43.23</v>
      </c>
      <c r="Y73">
        <v>-0.5</v>
      </c>
      <c r="Z73">
        <v>4.33</v>
      </c>
      <c r="AA73">
        <v>-20</v>
      </c>
      <c r="AB73">
        <v>1.57</v>
      </c>
      <c r="AC73">
        <v>8.1</v>
      </c>
    </row>
    <row r="74" spans="7:29">
      <c r="G74" t="s">
        <v>116</v>
      </c>
      <c r="H74" s="73">
        <v>74.62</v>
      </c>
      <c r="I74" s="46">
        <v>40.700000000000003</v>
      </c>
      <c r="J74" s="46">
        <v>4.5199999999999996</v>
      </c>
      <c r="K74" s="46">
        <v>0</v>
      </c>
      <c r="L74" s="46">
        <v>3.62</v>
      </c>
      <c r="M74" s="74">
        <v>1.58</v>
      </c>
      <c r="N74" s="73">
        <v>0</v>
      </c>
      <c r="O74" s="46">
        <v>0</v>
      </c>
      <c r="P74" s="46">
        <v>0</v>
      </c>
      <c r="Q74" s="46">
        <v>-20</v>
      </c>
      <c r="R74" s="46">
        <v>0</v>
      </c>
      <c r="S74" s="74">
        <v>0</v>
      </c>
      <c r="U74" s="73">
        <v>125.04</v>
      </c>
      <c r="V74" s="74">
        <v>-20.5</v>
      </c>
      <c r="W74">
        <v>74.62</v>
      </c>
      <c r="X74">
        <v>40.700000000000003</v>
      </c>
      <c r="Y74">
        <v>-0.5</v>
      </c>
      <c r="Z74">
        <v>3.62</v>
      </c>
      <c r="AA74">
        <v>-20</v>
      </c>
      <c r="AB74">
        <v>1.58</v>
      </c>
      <c r="AC74">
        <v>4.5199999999999996</v>
      </c>
    </row>
    <row r="75" spans="7:29">
      <c r="G75" t="s">
        <v>117</v>
      </c>
      <c r="H75" s="73">
        <v>26.85</v>
      </c>
      <c r="I75" s="46">
        <v>114.25</v>
      </c>
      <c r="J75" s="46">
        <v>12.49</v>
      </c>
      <c r="K75" s="46">
        <v>0</v>
      </c>
      <c r="L75" s="46">
        <v>5.31</v>
      </c>
      <c r="M75" s="74">
        <v>1.94</v>
      </c>
      <c r="N75" s="73">
        <v>0</v>
      </c>
      <c r="O75" s="46">
        <v>0</v>
      </c>
      <c r="P75" s="46">
        <v>0</v>
      </c>
      <c r="Q75" s="46">
        <v>-20</v>
      </c>
      <c r="R75" s="46">
        <v>0</v>
      </c>
      <c r="S75" s="74">
        <v>0</v>
      </c>
      <c r="U75" s="73">
        <v>160.84</v>
      </c>
      <c r="V75" s="74">
        <v>-20.5</v>
      </c>
      <c r="W75">
        <v>26.85</v>
      </c>
      <c r="X75">
        <v>114.25</v>
      </c>
      <c r="Y75">
        <v>-0.5</v>
      </c>
      <c r="Z75">
        <v>5.31</v>
      </c>
      <c r="AA75">
        <v>-20</v>
      </c>
      <c r="AB75">
        <v>1.94</v>
      </c>
      <c r="AC75">
        <v>12.49</v>
      </c>
    </row>
    <row r="76" spans="7:29">
      <c r="G76" t="s">
        <v>118</v>
      </c>
      <c r="H76" s="73">
        <v>11.27</v>
      </c>
      <c r="I76" s="46">
        <v>84.55</v>
      </c>
      <c r="J76" s="46">
        <v>11.27</v>
      </c>
      <c r="K76" s="46">
        <v>0</v>
      </c>
      <c r="L76" s="46">
        <v>5.35</v>
      </c>
      <c r="M76" s="74">
        <v>1.36</v>
      </c>
      <c r="N76" s="73">
        <v>0</v>
      </c>
      <c r="O76" s="46">
        <v>0</v>
      </c>
      <c r="P76" s="46">
        <v>0</v>
      </c>
      <c r="Q76" s="46">
        <v>-20</v>
      </c>
      <c r="R76" s="46">
        <v>0</v>
      </c>
      <c r="S76" s="74">
        <v>0</v>
      </c>
      <c r="U76" s="73">
        <v>113.8</v>
      </c>
      <c r="V76" s="74">
        <v>-20.5</v>
      </c>
      <c r="W76">
        <v>11.27</v>
      </c>
      <c r="X76">
        <v>84.55</v>
      </c>
      <c r="Y76">
        <v>-0.5</v>
      </c>
      <c r="Z76">
        <v>5.35</v>
      </c>
      <c r="AA76">
        <v>-20</v>
      </c>
      <c r="AB76">
        <v>1.36</v>
      </c>
      <c r="AC76">
        <v>11.27</v>
      </c>
    </row>
    <row r="77" spans="7:29">
      <c r="G77" t="s">
        <v>119</v>
      </c>
      <c r="H77" s="73">
        <v>24.42</v>
      </c>
      <c r="I77" s="46">
        <v>54.26</v>
      </c>
      <c r="J77" s="46">
        <v>40.69</v>
      </c>
      <c r="K77" s="46">
        <v>0</v>
      </c>
      <c r="L77" s="46">
        <v>6.44</v>
      </c>
      <c r="M77" s="74">
        <v>2.1</v>
      </c>
      <c r="N77" s="73">
        <v>0</v>
      </c>
      <c r="O77" s="46">
        <v>0</v>
      </c>
      <c r="P77" s="46">
        <v>0</v>
      </c>
      <c r="Q77" s="46">
        <v>-20</v>
      </c>
      <c r="R77" s="46">
        <v>0</v>
      </c>
      <c r="S77" s="74">
        <v>0</v>
      </c>
      <c r="U77" s="73">
        <v>127.91</v>
      </c>
      <c r="V77" s="74">
        <v>-20.5</v>
      </c>
      <c r="W77">
        <v>24.42</v>
      </c>
      <c r="X77">
        <v>54.26</v>
      </c>
      <c r="Y77">
        <v>-0.5</v>
      </c>
      <c r="Z77">
        <v>6.44</v>
      </c>
      <c r="AA77">
        <v>-20</v>
      </c>
      <c r="AB77">
        <v>2.1</v>
      </c>
      <c r="AC77">
        <v>40.69</v>
      </c>
    </row>
    <row r="78" spans="7:29">
      <c r="G78" t="s">
        <v>120</v>
      </c>
      <c r="H78" s="73">
        <v>1.68</v>
      </c>
      <c r="I78" s="46">
        <v>42.09</v>
      </c>
      <c r="J78" s="46">
        <v>42.08</v>
      </c>
      <c r="K78" s="46">
        <v>0</v>
      </c>
      <c r="L78" s="46">
        <v>7.57</v>
      </c>
      <c r="M78" s="74">
        <v>1.68</v>
      </c>
      <c r="N78" s="73">
        <v>0</v>
      </c>
      <c r="O78" s="46">
        <v>0</v>
      </c>
      <c r="P78" s="46">
        <v>0</v>
      </c>
      <c r="Q78" s="46">
        <v>-20</v>
      </c>
      <c r="R78" s="46">
        <v>0</v>
      </c>
      <c r="S78" s="74">
        <v>0</v>
      </c>
      <c r="U78" s="73">
        <v>95.1</v>
      </c>
      <c r="V78" s="74">
        <v>-20.5</v>
      </c>
      <c r="W78">
        <v>1.68</v>
      </c>
      <c r="X78">
        <v>42.09</v>
      </c>
      <c r="Y78">
        <v>-0.5</v>
      </c>
      <c r="Z78">
        <v>7.57</v>
      </c>
      <c r="AA78">
        <v>-20</v>
      </c>
      <c r="AB78">
        <v>1.68</v>
      </c>
      <c r="AC78">
        <v>42.08</v>
      </c>
    </row>
    <row r="79" spans="7:29">
      <c r="G79" t="s">
        <v>121</v>
      </c>
      <c r="H79" s="73">
        <v>16.46</v>
      </c>
      <c r="I79" s="46">
        <v>96.82</v>
      </c>
      <c r="J79" s="46">
        <v>29.05</v>
      </c>
      <c r="K79" s="46">
        <v>0</v>
      </c>
      <c r="L79" s="46">
        <v>8.7100000000000009</v>
      </c>
      <c r="M79" s="74">
        <v>1.94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152.97999999999999</v>
      </c>
      <c r="V79" s="74">
        <v>-0.5</v>
      </c>
      <c r="W79">
        <v>16.46</v>
      </c>
      <c r="X79">
        <v>96.82</v>
      </c>
      <c r="Y79">
        <v>-0.5</v>
      </c>
      <c r="Z79">
        <v>8.7100000000000009</v>
      </c>
      <c r="AA79">
        <v>0</v>
      </c>
      <c r="AB79">
        <v>1.94</v>
      </c>
      <c r="AC79">
        <v>29.05</v>
      </c>
    </row>
    <row r="80" spans="7:29">
      <c r="G80" t="s">
        <v>122</v>
      </c>
      <c r="H80" s="73">
        <v>11.62</v>
      </c>
      <c r="I80" s="46">
        <v>96.82</v>
      </c>
      <c r="J80" s="46">
        <v>29.05</v>
      </c>
      <c r="K80" s="46">
        <v>0</v>
      </c>
      <c r="L80" s="46">
        <v>8.7100000000000009</v>
      </c>
      <c r="M80" s="74">
        <v>1.1599999999999999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147.36000000000001</v>
      </c>
      <c r="V80" s="74">
        <v>-0.5</v>
      </c>
      <c r="W80">
        <v>11.62</v>
      </c>
      <c r="X80">
        <v>96.82</v>
      </c>
      <c r="Y80">
        <v>-0.5</v>
      </c>
      <c r="Z80">
        <v>8.7100000000000009</v>
      </c>
      <c r="AA80">
        <v>0</v>
      </c>
      <c r="AB80">
        <v>1.1599999999999999</v>
      </c>
      <c r="AC80">
        <v>29.05</v>
      </c>
    </row>
    <row r="81" spans="7:29">
      <c r="G81" t="s">
        <v>123</v>
      </c>
      <c r="H81" s="73">
        <v>0</v>
      </c>
      <c r="I81" s="46">
        <v>61.96</v>
      </c>
      <c r="J81" s="46">
        <v>29.05</v>
      </c>
      <c r="K81" s="46">
        <v>0</v>
      </c>
      <c r="L81" s="46">
        <v>7.75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98.76</v>
      </c>
      <c r="V81" s="74">
        <v>-0.5</v>
      </c>
      <c r="W81">
        <v>0</v>
      </c>
      <c r="X81">
        <v>61.96</v>
      </c>
      <c r="Y81">
        <v>-0.5</v>
      </c>
      <c r="Z81">
        <v>7.75</v>
      </c>
      <c r="AA81">
        <v>0</v>
      </c>
      <c r="AB81">
        <v>0</v>
      </c>
      <c r="AC81">
        <v>29.05</v>
      </c>
    </row>
    <row r="82" spans="7:29">
      <c r="G82" t="s">
        <v>124</v>
      </c>
      <c r="H82" s="73">
        <v>0</v>
      </c>
      <c r="I82" s="46">
        <v>61.96</v>
      </c>
      <c r="J82" s="46">
        <v>0</v>
      </c>
      <c r="K82" s="46">
        <v>0</v>
      </c>
      <c r="L82" s="46">
        <v>7.75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69.709999999999994</v>
      </c>
      <c r="V82" s="74">
        <v>-0.5</v>
      </c>
      <c r="W82">
        <v>0</v>
      </c>
      <c r="X82">
        <v>61.96</v>
      </c>
      <c r="Y82">
        <v>-0.5</v>
      </c>
      <c r="Z82">
        <v>7.75</v>
      </c>
      <c r="AA82">
        <v>0</v>
      </c>
      <c r="AB82">
        <v>0</v>
      </c>
      <c r="AC82">
        <v>0</v>
      </c>
    </row>
    <row r="83" spans="7:29">
      <c r="G83" t="s">
        <v>125</v>
      </c>
      <c r="H83" s="73">
        <v>0</v>
      </c>
      <c r="I83" s="46">
        <v>65.83</v>
      </c>
      <c r="J83" s="46">
        <v>0</v>
      </c>
      <c r="K83" s="46">
        <v>0</v>
      </c>
      <c r="L83" s="46">
        <v>7.75</v>
      </c>
      <c r="M83" s="74">
        <v>0</v>
      </c>
      <c r="N83" s="73">
        <v>-4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73.58</v>
      </c>
      <c r="V83" s="74">
        <v>-4.5</v>
      </c>
      <c r="W83">
        <v>-4</v>
      </c>
      <c r="X83">
        <v>65.83</v>
      </c>
      <c r="Y83">
        <v>-0.5</v>
      </c>
      <c r="Z83">
        <v>7.75</v>
      </c>
      <c r="AA83">
        <v>0</v>
      </c>
      <c r="AB83">
        <v>0</v>
      </c>
      <c r="AC83">
        <v>0</v>
      </c>
    </row>
    <row r="84" spans="7:29">
      <c r="G84" t="s">
        <v>126</v>
      </c>
      <c r="H84" s="73">
        <v>0</v>
      </c>
      <c r="I84" s="46">
        <v>71.64</v>
      </c>
      <c r="J84" s="46">
        <v>0</v>
      </c>
      <c r="K84" s="46">
        <v>0</v>
      </c>
      <c r="L84" s="46">
        <v>6.78</v>
      </c>
      <c r="M84" s="74">
        <v>0</v>
      </c>
      <c r="N84" s="73">
        <v>-6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78.42</v>
      </c>
      <c r="V84" s="74">
        <v>-6.5</v>
      </c>
      <c r="W84">
        <v>-6</v>
      </c>
      <c r="X84">
        <v>71.64</v>
      </c>
      <c r="Y84">
        <v>-0.5</v>
      </c>
      <c r="Z84">
        <v>6.78</v>
      </c>
      <c r="AA84">
        <v>0</v>
      </c>
      <c r="AB84">
        <v>0</v>
      </c>
      <c r="AC84">
        <v>0</v>
      </c>
    </row>
    <row r="85" spans="7:29">
      <c r="G85" t="s">
        <v>127</v>
      </c>
      <c r="H85" s="73">
        <v>3.87</v>
      </c>
      <c r="I85" s="46">
        <v>89.08</v>
      </c>
      <c r="J85" s="46">
        <v>14.52</v>
      </c>
      <c r="K85" s="46">
        <v>0</v>
      </c>
      <c r="L85" s="46">
        <v>6.1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113.57</v>
      </c>
      <c r="V85" s="74">
        <v>-0.5</v>
      </c>
      <c r="W85">
        <v>3.87</v>
      </c>
      <c r="X85">
        <v>89.08</v>
      </c>
      <c r="Y85">
        <v>-0.5</v>
      </c>
      <c r="Z85">
        <v>6.1</v>
      </c>
      <c r="AA85">
        <v>0</v>
      </c>
      <c r="AB85">
        <v>0</v>
      </c>
      <c r="AC85">
        <v>14.52</v>
      </c>
    </row>
    <row r="86" spans="7:29">
      <c r="G86" t="s">
        <v>128</v>
      </c>
      <c r="H86" s="73">
        <v>0</v>
      </c>
      <c r="I86" s="46">
        <v>71.650000000000006</v>
      </c>
      <c r="J86" s="46">
        <v>14.52</v>
      </c>
      <c r="K86" s="46">
        <v>0</v>
      </c>
      <c r="L86" s="46">
        <v>5.13</v>
      </c>
      <c r="M86" s="74">
        <v>0</v>
      </c>
      <c r="N86" s="73">
        <v>-35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91.3</v>
      </c>
      <c r="V86" s="74">
        <v>-35.5</v>
      </c>
      <c r="W86">
        <v>-35</v>
      </c>
      <c r="X86">
        <v>71.650000000000006</v>
      </c>
      <c r="Y86">
        <v>-0.5</v>
      </c>
      <c r="Z86">
        <v>5.13</v>
      </c>
      <c r="AA86">
        <v>0</v>
      </c>
      <c r="AB86">
        <v>0</v>
      </c>
      <c r="AC86">
        <v>14.52</v>
      </c>
    </row>
    <row r="87" spans="7:29">
      <c r="G87" t="s">
        <v>129</v>
      </c>
      <c r="H87" s="73">
        <v>0</v>
      </c>
      <c r="I87" s="46">
        <v>54.22</v>
      </c>
      <c r="J87" s="46">
        <v>19.36</v>
      </c>
      <c r="K87" s="46">
        <v>0</v>
      </c>
      <c r="L87" s="46">
        <v>4.84</v>
      </c>
      <c r="M87" s="74">
        <v>0</v>
      </c>
      <c r="N87" s="73">
        <v>-17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78.42</v>
      </c>
      <c r="V87" s="74">
        <v>-17.5</v>
      </c>
      <c r="W87">
        <v>-17</v>
      </c>
      <c r="X87">
        <v>54.22</v>
      </c>
      <c r="Y87">
        <v>-0.5</v>
      </c>
      <c r="Z87">
        <v>4.84</v>
      </c>
      <c r="AA87">
        <v>0</v>
      </c>
      <c r="AB87">
        <v>0</v>
      </c>
      <c r="AC87">
        <v>19.36</v>
      </c>
    </row>
    <row r="88" spans="7:29">
      <c r="G88" t="s">
        <v>130</v>
      </c>
      <c r="H88" s="73">
        <v>0</v>
      </c>
      <c r="I88" s="46">
        <v>52.28</v>
      </c>
      <c r="J88" s="46">
        <v>19.36</v>
      </c>
      <c r="K88" s="46">
        <v>0</v>
      </c>
      <c r="L88" s="46">
        <v>4.3600000000000003</v>
      </c>
      <c r="M88" s="74">
        <v>0</v>
      </c>
      <c r="N88" s="73">
        <v>-13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76</v>
      </c>
      <c r="V88" s="74">
        <v>-13.5</v>
      </c>
      <c r="W88">
        <v>-13</v>
      </c>
      <c r="X88">
        <v>52.28</v>
      </c>
      <c r="Y88">
        <v>-0.5</v>
      </c>
      <c r="Z88">
        <v>4.3600000000000003</v>
      </c>
      <c r="AA88">
        <v>0</v>
      </c>
      <c r="AB88">
        <v>0</v>
      </c>
      <c r="AC88">
        <v>19.36</v>
      </c>
    </row>
    <row r="89" spans="7:29">
      <c r="G89" t="s">
        <v>131</v>
      </c>
      <c r="H89" s="73">
        <v>0</v>
      </c>
      <c r="I89" s="46">
        <v>53.25</v>
      </c>
      <c r="J89" s="46">
        <v>14.52</v>
      </c>
      <c r="K89" s="46">
        <v>0</v>
      </c>
      <c r="L89" s="46">
        <v>4.07</v>
      </c>
      <c r="M89" s="74">
        <v>0</v>
      </c>
      <c r="N89" s="73">
        <v>-10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71.84</v>
      </c>
      <c r="V89" s="74">
        <v>-10.5</v>
      </c>
      <c r="W89">
        <v>-10</v>
      </c>
      <c r="X89">
        <v>53.25</v>
      </c>
      <c r="Y89">
        <v>-0.5</v>
      </c>
      <c r="Z89">
        <v>4.07</v>
      </c>
      <c r="AA89">
        <v>0</v>
      </c>
      <c r="AB89">
        <v>0</v>
      </c>
      <c r="AC89">
        <v>14.52</v>
      </c>
    </row>
    <row r="90" spans="7:29">
      <c r="G90" t="s">
        <v>132</v>
      </c>
      <c r="H90" s="73">
        <v>0</v>
      </c>
      <c r="I90" s="46">
        <v>53.25</v>
      </c>
      <c r="J90" s="46">
        <v>0</v>
      </c>
      <c r="K90" s="46">
        <v>0</v>
      </c>
      <c r="L90" s="46">
        <v>3.87</v>
      </c>
      <c r="M90" s="74">
        <v>0</v>
      </c>
      <c r="N90" s="73">
        <v>-4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57.12</v>
      </c>
      <c r="V90" s="74">
        <v>-4.5</v>
      </c>
      <c r="W90">
        <v>-4</v>
      </c>
      <c r="X90">
        <v>53.25</v>
      </c>
      <c r="Y90">
        <v>-0.5</v>
      </c>
      <c r="Z90">
        <v>3.87</v>
      </c>
      <c r="AA90">
        <v>0</v>
      </c>
      <c r="AB90">
        <v>0</v>
      </c>
      <c r="AC90">
        <v>0</v>
      </c>
    </row>
    <row r="91" spans="7:29">
      <c r="G91" t="s">
        <v>133</v>
      </c>
      <c r="H91" s="73">
        <v>0</v>
      </c>
      <c r="I91" s="46">
        <v>73.58</v>
      </c>
      <c r="J91" s="46">
        <v>14.52</v>
      </c>
      <c r="K91" s="46">
        <v>0</v>
      </c>
      <c r="L91" s="46">
        <v>1.65</v>
      </c>
      <c r="M91" s="74">
        <v>0</v>
      </c>
      <c r="N91" s="73">
        <v>-7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89.75</v>
      </c>
      <c r="V91" s="74">
        <v>-7.5</v>
      </c>
      <c r="W91">
        <v>-7</v>
      </c>
      <c r="X91">
        <v>73.58</v>
      </c>
      <c r="Y91">
        <v>-0.5</v>
      </c>
      <c r="Z91">
        <v>1.65</v>
      </c>
      <c r="AA91">
        <v>0</v>
      </c>
      <c r="AB91">
        <v>0</v>
      </c>
      <c r="AC91">
        <v>14.52</v>
      </c>
    </row>
    <row r="92" spans="7:29">
      <c r="G92" t="s">
        <v>134</v>
      </c>
      <c r="H92" s="73">
        <v>0</v>
      </c>
      <c r="I92" s="46">
        <v>69.709999999999994</v>
      </c>
      <c r="J92" s="46">
        <v>14.52</v>
      </c>
      <c r="K92" s="46">
        <v>0</v>
      </c>
      <c r="L92" s="46">
        <v>1.55</v>
      </c>
      <c r="M92" s="74">
        <v>0</v>
      </c>
      <c r="N92" s="73">
        <v>-40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85.78</v>
      </c>
      <c r="V92" s="74">
        <v>-40.5</v>
      </c>
      <c r="W92">
        <v>-40</v>
      </c>
      <c r="X92">
        <v>69.709999999999994</v>
      </c>
      <c r="Y92">
        <v>-0.5</v>
      </c>
      <c r="Z92">
        <v>1.55</v>
      </c>
      <c r="AA92">
        <v>0</v>
      </c>
      <c r="AB92">
        <v>0</v>
      </c>
      <c r="AC92">
        <v>14.52</v>
      </c>
    </row>
    <row r="93" spans="7:29">
      <c r="G93" t="s">
        <v>135</v>
      </c>
      <c r="H93" s="73">
        <v>0</v>
      </c>
      <c r="I93" s="46">
        <v>34.85</v>
      </c>
      <c r="J93" s="46">
        <v>0</v>
      </c>
      <c r="K93" s="46">
        <v>0</v>
      </c>
      <c r="L93" s="46">
        <v>0.97</v>
      </c>
      <c r="M93" s="74">
        <v>0</v>
      </c>
      <c r="N93" s="73">
        <v>-58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35.82</v>
      </c>
      <c r="V93" s="74">
        <v>-58.5</v>
      </c>
      <c r="W93">
        <v>-58</v>
      </c>
      <c r="X93">
        <v>34.85</v>
      </c>
      <c r="Y93">
        <v>-0.5</v>
      </c>
      <c r="Z93">
        <v>0.97</v>
      </c>
      <c r="AA93">
        <v>0</v>
      </c>
      <c r="AB93">
        <v>0</v>
      </c>
      <c r="AC93">
        <v>0</v>
      </c>
    </row>
    <row r="94" spans="7:29">
      <c r="G94" t="s">
        <v>136</v>
      </c>
      <c r="H94" s="73">
        <v>0</v>
      </c>
      <c r="I94" s="46">
        <v>33.89</v>
      </c>
      <c r="J94" s="46">
        <v>0</v>
      </c>
      <c r="K94" s="46">
        <v>0</v>
      </c>
      <c r="L94" s="46">
        <v>0.28999999999999998</v>
      </c>
      <c r="M94" s="74">
        <v>0</v>
      </c>
      <c r="N94" s="73">
        <v>-55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34.18</v>
      </c>
      <c r="V94" s="74">
        <v>-55.5</v>
      </c>
      <c r="W94">
        <v>-55</v>
      </c>
      <c r="X94">
        <v>33.89</v>
      </c>
      <c r="Y94">
        <v>-0.5</v>
      </c>
      <c r="Z94">
        <v>0.28999999999999998</v>
      </c>
      <c r="AA94">
        <v>0</v>
      </c>
      <c r="AB94">
        <v>0</v>
      </c>
      <c r="AC94">
        <v>0</v>
      </c>
    </row>
    <row r="95" spans="7:29">
      <c r="G95" t="s">
        <v>137</v>
      </c>
      <c r="H95" s="73">
        <v>0</v>
      </c>
      <c r="I95" s="46">
        <v>16.46</v>
      </c>
      <c r="J95" s="46">
        <v>0</v>
      </c>
      <c r="K95" s="46">
        <v>0</v>
      </c>
      <c r="L95" s="46">
        <v>0.19</v>
      </c>
      <c r="M95" s="74">
        <v>0</v>
      </c>
      <c r="N95" s="73">
        <v>-73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16.649999999999999</v>
      </c>
      <c r="V95" s="74">
        <v>-73.5</v>
      </c>
      <c r="W95">
        <v>-73</v>
      </c>
      <c r="X95">
        <v>16.46</v>
      </c>
      <c r="Y95">
        <v>-0.5</v>
      </c>
      <c r="Z95">
        <v>0.19</v>
      </c>
      <c r="AA95">
        <v>0</v>
      </c>
      <c r="AB95">
        <v>0</v>
      </c>
      <c r="AC95">
        <v>0</v>
      </c>
    </row>
    <row r="96" spans="7:29">
      <c r="G96" t="s">
        <v>138</v>
      </c>
      <c r="H96" s="73">
        <v>0</v>
      </c>
      <c r="I96" s="46">
        <v>14.52</v>
      </c>
      <c r="J96" s="46">
        <v>0</v>
      </c>
      <c r="K96" s="46">
        <v>0</v>
      </c>
      <c r="L96" s="46">
        <v>0</v>
      </c>
      <c r="M96" s="74">
        <v>0</v>
      </c>
      <c r="N96" s="73">
        <v>-42</v>
      </c>
      <c r="O96" s="46">
        <v>0</v>
      </c>
      <c r="P96" s="46">
        <v>0</v>
      </c>
      <c r="Q96" s="46">
        <v>0</v>
      </c>
      <c r="R96" s="46">
        <v>-0.7</v>
      </c>
      <c r="S96" s="74">
        <v>0</v>
      </c>
      <c r="U96" s="73">
        <v>14.52</v>
      </c>
      <c r="V96" s="74">
        <v>-43.2</v>
      </c>
      <c r="W96">
        <v>-42</v>
      </c>
      <c r="X96">
        <v>14.52</v>
      </c>
      <c r="Y96">
        <v>-0.5</v>
      </c>
      <c r="Z96">
        <v>-0.7</v>
      </c>
      <c r="AA96">
        <v>0</v>
      </c>
      <c r="AB96">
        <v>0</v>
      </c>
      <c r="AC96">
        <v>0</v>
      </c>
    </row>
    <row r="97" spans="1:83">
      <c r="G97" t="s">
        <v>139</v>
      </c>
      <c r="H97" s="73">
        <v>0</v>
      </c>
      <c r="I97" s="46">
        <v>9.68</v>
      </c>
      <c r="J97" s="46">
        <v>0</v>
      </c>
      <c r="K97" s="46">
        <v>0</v>
      </c>
      <c r="L97" s="46">
        <v>0</v>
      </c>
      <c r="M97" s="74">
        <v>0</v>
      </c>
      <c r="N97" s="73">
        <v>-24</v>
      </c>
      <c r="O97" s="46">
        <v>0</v>
      </c>
      <c r="P97" s="46">
        <v>0</v>
      </c>
      <c r="Q97" s="46">
        <v>0</v>
      </c>
      <c r="R97" s="46">
        <v>-1</v>
      </c>
      <c r="S97" s="74">
        <v>0</v>
      </c>
      <c r="U97" s="73">
        <v>9.68</v>
      </c>
      <c r="V97" s="74">
        <v>-25.5</v>
      </c>
      <c r="W97">
        <v>-24</v>
      </c>
      <c r="X97">
        <v>9.68</v>
      </c>
      <c r="Y97">
        <v>-0.5</v>
      </c>
      <c r="Z97">
        <v>-1</v>
      </c>
      <c r="AA97">
        <v>0</v>
      </c>
      <c r="AB97">
        <v>0</v>
      </c>
      <c r="AC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-22</v>
      </c>
      <c r="O98" s="46">
        <v>0</v>
      </c>
      <c r="P98" s="46">
        <v>0</v>
      </c>
      <c r="Q98" s="46">
        <v>0</v>
      </c>
      <c r="R98" s="46">
        <v>-1.2</v>
      </c>
      <c r="S98" s="74">
        <v>0</v>
      </c>
      <c r="U98" s="73">
        <v>0</v>
      </c>
      <c r="V98" s="74">
        <v>-23.7</v>
      </c>
      <c r="W98">
        <v>-22</v>
      </c>
      <c r="X98">
        <v>0</v>
      </c>
      <c r="Y98">
        <v>-0.5</v>
      </c>
      <c r="Z98">
        <v>-1.2</v>
      </c>
      <c r="AA98">
        <v>0</v>
      </c>
      <c r="AB98">
        <v>0</v>
      </c>
      <c r="AC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0.66010749999999974</v>
      </c>
      <c r="I99" s="69">
        <f t="shared" ref="I99:BQ99" si="1">SUM(I3:I98)/4000</f>
        <v>0.79564500000000005</v>
      </c>
      <c r="J99" s="69">
        <f t="shared" si="1"/>
        <v>0.16114999999999999</v>
      </c>
      <c r="K99" s="69">
        <f t="shared" si="1"/>
        <v>0</v>
      </c>
      <c r="L99" s="69">
        <f t="shared" si="1"/>
        <v>7.1905000000000011E-2</v>
      </c>
      <c r="M99" s="69">
        <f t="shared" si="1"/>
        <v>7.515E-3</v>
      </c>
      <c r="N99" s="68">
        <f t="shared" si="1"/>
        <v>-0.12425</v>
      </c>
      <c r="O99" s="69">
        <f t="shared" si="1"/>
        <v>-1.375E-2</v>
      </c>
      <c r="P99" s="69">
        <f t="shared" si="1"/>
        <v>-0.33250000000000002</v>
      </c>
      <c r="Q99" s="69">
        <f t="shared" si="1"/>
        <v>-0.05</v>
      </c>
      <c r="R99" s="69">
        <f t="shared" si="1"/>
        <v>-7.725000000000001E-3</v>
      </c>
      <c r="S99" s="70">
        <f t="shared" si="1"/>
        <v>0</v>
      </c>
      <c r="U99" s="68">
        <f t="shared" si="1"/>
        <v>1.6963225</v>
      </c>
      <c r="V99" s="70">
        <f t="shared" si="1"/>
        <v>-0.53997499999999987</v>
      </c>
      <c r="W99">
        <f t="shared" si="1"/>
        <v>0.53585749999999976</v>
      </c>
      <c r="X99">
        <f t="shared" si="1"/>
        <v>0.78189500000000001</v>
      </c>
      <c r="Y99">
        <f t="shared" si="1"/>
        <v>-1.175E-2</v>
      </c>
      <c r="Z99">
        <f t="shared" si="1"/>
        <v>6.4180000000000015E-2</v>
      </c>
      <c r="AA99">
        <f t="shared" si="1"/>
        <v>-0.05</v>
      </c>
      <c r="AB99">
        <f t="shared" si="1"/>
        <v>7.515E-3</v>
      </c>
      <c r="AC99">
        <f t="shared" si="1"/>
        <v>-0.17135000000000011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399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16" t="s">
        <v>223</v>
      </c>
      <c r="B1" s="216"/>
      <c r="C1" s="216"/>
      <c r="D1" s="216"/>
      <c r="E1" s="148"/>
      <c r="F1" s="148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6</v>
      </c>
      <c r="U1" s="220" t="s">
        <v>317</v>
      </c>
      <c r="V1" s="221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45225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537</v>
      </c>
      <c r="Z2" t="s">
        <v>441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537</v>
      </c>
      <c r="U3" s="73">
        <v>0</v>
      </c>
      <c r="V3" s="74">
        <v>-4</v>
      </c>
      <c r="W3">
        <v>0</v>
      </c>
      <c r="X3">
        <v>0</v>
      </c>
      <c r="Y3">
        <v>-4</v>
      </c>
      <c r="Z3">
        <v>0</v>
      </c>
    </row>
    <row r="4" spans="1:26">
      <c r="A4" t="s">
        <v>378</v>
      </c>
      <c r="B4" t="s">
        <v>257</v>
      </c>
      <c r="D4" t="s">
        <v>398</v>
      </c>
      <c r="F4" t="s">
        <v>441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537</v>
      </c>
      <c r="U4" s="73">
        <v>0</v>
      </c>
      <c r="V4" s="74">
        <v>-4</v>
      </c>
      <c r="W4">
        <v>0</v>
      </c>
      <c r="X4">
        <v>0</v>
      </c>
      <c r="Y4">
        <v>-4</v>
      </c>
      <c r="Z4">
        <v>0</v>
      </c>
    </row>
    <row r="5" spans="1:26">
      <c r="B5" t="s">
        <v>380</v>
      </c>
      <c r="D5" t="s">
        <v>442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T5" t="s">
        <v>537</v>
      </c>
      <c r="U5" s="73">
        <v>0</v>
      </c>
      <c r="V5" s="74">
        <v>-4</v>
      </c>
      <c r="W5">
        <v>0</v>
      </c>
      <c r="X5">
        <v>0</v>
      </c>
      <c r="Y5">
        <v>-4</v>
      </c>
      <c r="Z5">
        <v>0</v>
      </c>
    </row>
    <row r="6" spans="1:26">
      <c r="B6" t="s">
        <v>380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-4</v>
      </c>
      <c r="W6">
        <v>0</v>
      </c>
      <c r="X6">
        <v>0</v>
      </c>
      <c r="Y6">
        <v>-4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-4</v>
      </c>
      <c r="W7">
        <v>0</v>
      </c>
      <c r="X7">
        <v>0</v>
      </c>
      <c r="Y7">
        <v>-4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-4</v>
      </c>
      <c r="W8">
        <v>0</v>
      </c>
      <c r="X8">
        <v>0</v>
      </c>
      <c r="Y8">
        <v>-4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-4</v>
      </c>
      <c r="W9">
        <v>0</v>
      </c>
      <c r="X9">
        <v>0</v>
      </c>
      <c r="Y9">
        <v>-4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-4</v>
      </c>
      <c r="W10">
        <v>0</v>
      </c>
      <c r="X10">
        <v>0</v>
      </c>
      <c r="Y10">
        <v>-4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-4</v>
      </c>
      <c r="W11">
        <v>0</v>
      </c>
      <c r="X11">
        <v>0</v>
      </c>
      <c r="Y11">
        <v>-4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-4</v>
      </c>
      <c r="W12">
        <v>0</v>
      </c>
      <c r="X12">
        <v>0</v>
      </c>
      <c r="Y12">
        <v>-4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-4</v>
      </c>
      <c r="W13">
        <v>0</v>
      </c>
      <c r="X13">
        <v>0</v>
      </c>
      <c r="Y13">
        <v>-4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-4</v>
      </c>
      <c r="W14">
        <v>0</v>
      </c>
      <c r="X14">
        <v>0</v>
      </c>
      <c r="Y14">
        <v>-4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-4</v>
      </c>
      <c r="W15">
        <v>0</v>
      </c>
      <c r="X15">
        <v>0</v>
      </c>
      <c r="Y15">
        <v>-4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-4</v>
      </c>
      <c r="W16">
        <v>0</v>
      </c>
      <c r="X16">
        <v>0</v>
      </c>
      <c r="Y16">
        <v>-4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-4</v>
      </c>
      <c r="W17">
        <v>0</v>
      </c>
      <c r="X17">
        <v>0</v>
      </c>
      <c r="Y17">
        <v>-4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-4</v>
      </c>
      <c r="W18">
        <v>0</v>
      </c>
      <c r="X18">
        <v>0</v>
      </c>
      <c r="Y18">
        <v>-4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-4</v>
      </c>
      <c r="W19">
        <v>0</v>
      </c>
      <c r="X19">
        <v>0</v>
      </c>
      <c r="Y19">
        <v>-4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-4</v>
      </c>
      <c r="W20">
        <v>0</v>
      </c>
      <c r="X20">
        <v>0</v>
      </c>
      <c r="Y20">
        <v>-4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-4</v>
      </c>
      <c r="W21">
        <v>0</v>
      </c>
      <c r="X21">
        <v>0</v>
      </c>
      <c r="Y21">
        <v>-4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0</v>
      </c>
      <c r="V22" s="74">
        <v>-4</v>
      </c>
      <c r="W22">
        <v>0</v>
      </c>
      <c r="X22">
        <v>0</v>
      </c>
      <c r="Y22">
        <v>-4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0</v>
      </c>
      <c r="V23" s="74">
        <v>-4</v>
      </c>
      <c r="W23">
        <v>0</v>
      </c>
      <c r="X23">
        <v>0</v>
      </c>
      <c r="Y23">
        <v>-4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0</v>
      </c>
      <c r="V24" s="74">
        <v>-4</v>
      </c>
      <c r="W24">
        <v>0</v>
      </c>
      <c r="X24">
        <v>0</v>
      </c>
      <c r="Y24">
        <v>-4</v>
      </c>
      <c r="Z24">
        <v>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0</v>
      </c>
      <c r="V25" s="74">
        <v>-4</v>
      </c>
      <c r="W25">
        <v>0</v>
      </c>
      <c r="X25">
        <v>0</v>
      </c>
      <c r="Y25">
        <v>-4</v>
      </c>
      <c r="Z25">
        <v>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0</v>
      </c>
      <c r="V26" s="74">
        <v>-4</v>
      </c>
      <c r="W26">
        <v>0</v>
      </c>
      <c r="X26">
        <v>0</v>
      </c>
      <c r="Y26">
        <v>-4</v>
      </c>
      <c r="Z26">
        <v>0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</v>
      </c>
      <c r="V27" s="74">
        <v>-4</v>
      </c>
      <c r="W27">
        <v>0</v>
      </c>
      <c r="X27">
        <v>0</v>
      </c>
      <c r="Y27">
        <v>-4</v>
      </c>
      <c r="Z27">
        <v>0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-4</v>
      </c>
      <c r="W28">
        <v>0</v>
      </c>
      <c r="X28">
        <v>0</v>
      </c>
      <c r="Y28">
        <v>-4</v>
      </c>
      <c r="Z28">
        <v>0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-4</v>
      </c>
      <c r="W29">
        <v>0</v>
      </c>
      <c r="X29">
        <v>0</v>
      </c>
      <c r="Y29">
        <v>-4</v>
      </c>
      <c r="Z29">
        <v>0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-4</v>
      </c>
      <c r="W30">
        <v>0</v>
      </c>
      <c r="X30">
        <v>0</v>
      </c>
      <c r="Y30">
        <v>-4</v>
      </c>
      <c r="Z30">
        <v>0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-4</v>
      </c>
      <c r="W31">
        <v>0</v>
      </c>
      <c r="X31">
        <v>0</v>
      </c>
      <c r="Y31">
        <v>-4</v>
      </c>
      <c r="Z31">
        <v>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-4</v>
      </c>
      <c r="W32">
        <v>0</v>
      </c>
      <c r="X32">
        <v>0</v>
      </c>
      <c r="Y32">
        <v>-4</v>
      </c>
      <c r="Z32">
        <v>0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-4</v>
      </c>
      <c r="W33">
        <v>0</v>
      </c>
      <c r="X33">
        <v>0</v>
      </c>
      <c r="Y33">
        <v>-4</v>
      </c>
      <c r="Z33">
        <v>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-4</v>
      </c>
      <c r="W34">
        <v>0</v>
      </c>
      <c r="X34">
        <v>0</v>
      </c>
      <c r="Y34">
        <v>-4</v>
      </c>
      <c r="Z34">
        <v>0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-4</v>
      </c>
      <c r="W35">
        <v>0</v>
      </c>
      <c r="X35">
        <v>0</v>
      </c>
      <c r="Y35">
        <v>-4</v>
      </c>
      <c r="Z35">
        <v>0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-4</v>
      </c>
      <c r="W36">
        <v>0</v>
      </c>
      <c r="X36">
        <v>0</v>
      </c>
      <c r="Y36">
        <v>-4</v>
      </c>
      <c r="Z36">
        <v>0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-4</v>
      </c>
      <c r="W37">
        <v>0</v>
      </c>
      <c r="X37">
        <v>0</v>
      </c>
      <c r="Y37">
        <v>-4</v>
      </c>
      <c r="Z37">
        <v>0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-4</v>
      </c>
      <c r="W38">
        <v>0</v>
      </c>
      <c r="X38">
        <v>0</v>
      </c>
      <c r="Y38">
        <v>-4</v>
      </c>
      <c r="Z38">
        <v>0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-4</v>
      </c>
      <c r="W39">
        <v>0</v>
      </c>
      <c r="X39">
        <v>0</v>
      </c>
      <c r="Y39">
        <v>-4</v>
      </c>
      <c r="Z39">
        <v>0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-4</v>
      </c>
      <c r="W40">
        <v>0</v>
      </c>
      <c r="X40">
        <v>0</v>
      </c>
      <c r="Y40">
        <v>-4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-4</v>
      </c>
      <c r="W41">
        <v>0</v>
      </c>
      <c r="X41">
        <v>0</v>
      </c>
      <c r="Y41">
        <v>-4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-4</v>
      </c>
      <c r="W42">
        <v>0</v>
      </c>
      <c r="X42">
        <v>0</v>
      </c>
      <c r="Y42">
        <v>-4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-4</v>
      </c>
      <c r="W43">
        <v>0</v>
      </c>
      <c r="X43">
        <v>0</v>
      </c>
      <c r="Y43">
        <v>-4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-4</v>
      </c>
      <c r="W44">
        <v>0</v>
      </c>
      <c r="X44">
        <v>0</v>
      </c>
      <c r="Y44">
        <v>-4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-4</v>
      </c>
      <c r="W45">
        <v>0</v>
      </c>
      <c r="X45">
        <v>0</v>
      </c>
      <c r="Y45">
        <v>-4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-4</v>
      </c>
      <c r="W46">
        <v>0</v>
      </c>
      <c r="X46">
        <v>0</v>
      </c>
      <c r="Y46">
        <v>-4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-4</v>
      </c>
      <c r="W47">
        <v>0</v>
      </c>
      <c r="X47">
        <v>0</v>
      </c>
      <c r="Y47">
        <v>-4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-4</v>
      </c>
      <c r="W48">
        <v>0</v>
      </c>
      <c r="X48">
        <v>0</v>
      </c>
      <c r="Y48">
        <v>-4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-4</v>
      </c>
      <c r="W49">
        <v>0</v>
      </c>
      <c r="X49">
        <v>0</v>
      </c>
      <c r="Y49">
        <v>-4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-4</v>
      </c>
      <c r="W50">
        <v>0</v>
      </c>
      <c r="X50">
        <v>0</v>
      </c>
      <c r="Y50">
        <v>-4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-4</v>
      </c>
      <c r="W51">
        <v>0</v>
      </c>
      <c r="X51">
        <v>0</v>
      </c>
      <c r="Y51">
        <v>-4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-4</v>
      </c>
      <c r="W52">
        <v>0</v>
      </c>
      <c r="X52">
        <v>0</v>
      </c>
      <c r="Y52">
        <v>-4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-4</v>
      </c>
      <c r="W53">
        <v>0</v>
      </c>
      <c r="X53">
        <v>0</v>
      </c>
      <c r="Y53">
        <v>-4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-4</v>
      </c>
      <c r="W54">
        <v>0</v>
      </c>
      <c r="X54">
        <v>0</v>
      </c>
      <c r="Y54">
        <v>-4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-4</v>
      </c>
      <c r="W55">
        <v>0</v>
      </c>
      <c r="X55">
        <v>0</v>
      </c>
      <c r="Y55">
        <v>-4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-4</v>
      </c>
      <c r="W56">
        <v>0</v>
      </c>
      <c r="X56">
        <v>0</v>
      </c>
      <c r="Y56">
        <v>-4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-4</v>
      </c>
      <c r="W57">
        <v>0</v>
      </c>
      <c r="X57">
        <v>0</v>
      </c>
      <c r="Y57">
        <v>-4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-4</v>
      </c>
      <c r="W58">
        <v>0</v>
      </c>
      <c r="X58">
        <v>0</v>
      </c>
      <c r="Y58">
        <v>-4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-4</v>
      </c>
      <c r="W59">
        <v>0</v>
      </c>
      <c r="X59">
        <v>0</v>
      </c>
      <c r="Y59">
        <v>-4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-4</v>
      </c>
      <c r="W60">
        <v>0</v>
      </c>
      <c r="X60">
        <v>0</v>
      </c>
      <c r="Y60">
        <v>-4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-4</v>
      </c>
      <c r="W61">
        <v>0</v>
      </c>
      <c r="X61">
        <v>0</v>
      </c>
      <c r="Y61">
        <v>-4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-4</v>
      </c>
      <c r="W62">
        <v>0</v>
      </c>
      <c r="X62">
        <v>0</v>
      </c>
      <c r="Y62">
        <v>-4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-4</v>
      </c>
      <c r="W63">
        <v>0</v>
      </c>
      <c r="X63">
        <v>0</v>
      </c>
      <c r="Y63">
        <v>-4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-4</v>
      </c>
      <c r="W64">
        <v>0</v>
      </c>
      <c r="X64">
        <v>0</v>
      </c>
      <c r="Y64">
        <v>-4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-4</v>
      </c>
      <c r="W65">
        <v>0</v>
      </c>
      <c r="X65">
        <v>0</v>
      </c>
      <c r="Y65">
        <v>-4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4.84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4.84</v>
      </c>
      <c r="V66" s="74">
        <v>-4</v>
      </c>
      <c r="W66">
        <v>0</v>
      </c>
      <c r="X66">
        <v>0</v>
      </c>
      <c r="Y66">
        <v>-4</v>
      </c>
      <c r="Z66">
        <v>4.84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4.84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4.84</v>
      </c>
      <c r="V67" s="74">
        <v>-4</v>
      </c>
      <c r="W67">
        <v>0</v>
      </c>
      <c r="X67">
        <v>0</v>
      </c>
      <c r="Y67">
        <v>-4</v>
      </c>
      <c r="Z67">
        <v>4.84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0.49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0.49</v>
      </c>
      <c r="V68" s="74">
        <v>-4</v>
      </c>
      <c r="W68">
        <v>0</v>
      </c>
      <c r="X68">
        <v>0</v>
      </c>
      <c r="Y68">
        <v>-4</v>
      </c>
      <c r="Z68">
        <v>0.49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0.3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0.3</v>
      </c>
      <c r="V69" s="74">
        <v>-4</v>
      </c>
      <c r="W69">
        <v>0</v>
      </c>
      <c r="X69">
        <v>0</v>
      </c>
      <c r="Y69">
        <v>-4</v>
      </c>
      <c r="Z69">
        <v>0.3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-4</v>
      </c>
      <c r="W70">
        <v>0</v>
      </c>
      <c r="X70">
        <v>0</v>
      </c>
      <c r="Y70">
        <v>-4</v>
      </c>
      <c r="Z70">
        <v>0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-4</v>
      </c>
      <c r="W71">
        <v>0</v>
      </c>
      <c r="X71">
        <v>0</v>
      </c>
      <c r="Y71">
        <v>-4</v>
      </c>
      <c r="Z71">
        <v>0</v>
      </c>
    </row>
    <row r="72" spans="7:26">
      <c r="G72" t="s">
        <v>114</v>
      </c>
      <c r="H72" s="73">
        <v>130.38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130.38</v>
      </c>
      <c r="V72" s="74">
        <v>-4</v>
      </c>
      <c r="W72">
        <v>130.38</v>
      </c>
      <c r="X72">
        <v>0</v>
      </c>
      <c r="Y72">
        <v>-4</v>
      </c>
      <c r="Z72">
        <v>0</v>
      </c>
    </row>
    <row r="73" spans="7:26">
      <c r="G73" t="s">
        <v>115</v>
      </c>
      <c r="H73" s="73">
        <v>75.010000000000005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75.010000000000005</v>
      </c>
      <c r="V73" s="74">
        <v>-4</v>
      </c>
      <c r="W73">
        <v>75.010000000000005</v>
      </c>
      <c r="X73">
        <v>0</v>
      </c>
      <c r="Y73">
        <v>-4</v>
      </c>
      <c r="Z73">
        <v>0</v>
      </c>
    </row>
    <row r="74" spans="7:26">
      <c r="G74" t="s">
        <v>116</v>
      </c>
      <c r="H74" s="73">
        <v>74.75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74.75</v>
      </c>
      <c r="V74" s="74">
        <v>-4</v>
      </c>
      <c r="W74">
        <v>74.75</v>
      </c>
      <c r="X74">
        <v>0</v>
      </c>
      <c r="Y74">
        <v>-4</v>
      </c>
      <c r="Z74">
        <v>0</v>
      </c>
    </row>
    <row r="75" spans="7:26">
      <c r="G75" t="s">
        <v>117</v>
      </c>
      <c r="H75" s="73">
        <v>50.88</v>
      </c>
      <c r="I75" s="46">
        <v>13.04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63.92</v>
      </c>
      <c r="V75" s="74">
        <v>-4</v>
      </c>
      <c r="W75">
        <v>50.88</v>
      </c>
      <c r="X75">
        <v>13.04</v>
      </c>
      <c r="Y75">
        <v>-4</v>
      </c>
      <c r="Z75">
        <v>0</v>
      </c>
    </row>
    <row r="76" spans="7:26">
      <c r="G76" t="s">
        <v>118</v>
      </c>
      <c r="H76" s="73">
        <v>50.55</v>
      </c>
      <c r="I76" s="46">
        <v>11.49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62.04</v>
      </c>
      <c r="V76" s="74">
        <v>-4</v>
      </c>
      <c r="W76">
        <v>50.55</v>
      </c>
      <c r="X76">
        <v>11.49</v>
      </c>
      <c r="Y76">
        <v>-4</v>
      </c>
      <c r="Z76">
        <v>0</v>
      </c>
    </row>
    <row r="77" spans="7:26">
      <c r="G77" t="s">
        <v>119</v>
      </c>
      <c r="H77" s="73">
        <v>46.25</v>
      </c>
      <c r="I77" s="46">
        <v>8.35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54.6</v>
      </c>
      <c r="V77" s="74">
        <v>-4</v>
      </c>
      <c r="W77">
        <v>46.25</v>
      </c>
      <c r="X77">
        <v>8.35</v>
      </c>
      <c r="Y77">
        <v>-4</v>
      </c>
      <c r="Z77">
        <v>0</v>
      </c>
    </row>
    <row r="78" spans="7:26">
      <c r="G78" t="s">
        <v>120</v>
      </c>
      <c r="H78" s="73">
        <v>43.7</v>
      </c>
      <c r="I78" s="46">
        <v>4.8499999999999996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48.55</v>
      </c>
      <c r="V78" s="74">
        <v>-4</v>
      </c>
      <c r="W78">
        <v>43.7</v>
      </c>
      <c r="X78">
        <v>4.8499999999999996</v>
      </c>
      <c r="Y78">
        <v>-4</v>
      </c>
      <c r="Z78">
        <v>0</v>
      </c>
    </row>
    <row r="79" spans="7:26">
      <c r="G79" t="s">
        <v>121</v>
      </c>
      <c r="H79" s="73">
        <v>94.53</v>
      </c>
      <c r="I79" s="46">
        <v>1.71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96.24</v>
      </c>
      <c r="V79" s="74">
        <v>-4</v>
      </c>
      <c r="W79">
        <v>94.53</v>
      </c>
      <c r="X79">
        <v>1.71</v>
      </c>
      <c r="Y79">
        <v>-4</v>
      </c>
      <c r="Z79">
        <v>0</v>
      </c>
    </row>
    <row r="80" spans="7:26">
      <c r="G80" t="s">
        <v>122</v>
      </c>
      <c r="H80" s="73">
        <v>83.43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83.43</v>
      </c>
      <c r="V80" s="74">
        <v>-4</v>
      </c>
      <c r="W80">
        <v>83.43</v>
      </c>
      <c r="X80">
        <v>0</v>
      </c>
      <c r="Y80">
        <v>-4</v>
      </c>
      <c r="Z80">
        <v>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-4</v>
      </c>
      <c r="W81">
        <v>0</v>
      </c>
      <c r="X81">
        <v>0</v>
      </c>
      <c r="Y81">
        <v>-4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-4</v>
      </c>
      <c r="W82">
        <v>0</v>
      </c>
      <c r="X82">
        <v>0</v>
      </c>
      <c r="Y82">
        <v>-4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-4</v>
      </c>
      <c r="W83">
        <v>0</v>
      </c>
      <c r="X83">
        <v>0</v>
      </c>
      <c r="Y83">
        <v>-4</v>
      </c>
      <c r="Z83">
        <v>0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-4</v>
      </c>
      <c r="W84">
        <v>0</v>
      </c>
      <c r="X84">
        <v>0</v>
      </c>
      <c r="Y84">
        <v>-4</v>
      </c>
      <c r="Z84">
        <v>0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-4</v>
      </c>
      <c r="W85">
        <v>0</v>
      </c>
      <c r="X85">
        <v>0</v>
      </c>
      <c r="Y85">
        <v>-4</v>
      </c>
      <c r="Z85">
        <v>0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-4</v>
      </c>
      <c r="W86">
        <v>0</v>
      </c>
      <c r="X86">
        <v>0</v>
      </c>
      <c r="Y86">
        <v>-4</v>
      </c>
      <c r="Z86">
        <v>0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-4</v>
      </c>
      <c r="W87">
        <v>0</v>
      </c>
      <c r="X87">
        <v>0</v>
      </c>
      <c r="Y87">
        <v>-4</v>
      </c>
      <c r="Z87">
        <v>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-4</v>
      </c>
      <c r="W88">
        <v>0</v>
      </c>
      <c r="X88">
        <v>0</v>
      </c>
      <c r="Y88">
        <v>-4</v>
      </c>
      <c r="Z88">
        <v>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-4</v>
      </c>
      <c r="W89">
        <v>0</v>
      </c>
      <c r="X89">
        <v>0</v>
      </c>
      <c r="Y89">
        <v>-4</v>
      </c>
      <c r="Z89">
        <v>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-4</v>
      </c>
      <c r="W90">
        <v>0</v>
      </c>
      <c r="X90">
        <v>0</v>
      </c>
      <c r="Y90">
        <v>-4</v>
      </c>
      <c r="Z90">
        <v>0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-4</v>
      </c>
      <c r="W91">
        <v>0</v>
      </c>
      <c r="X91">
        <v>0</v>
      </c>
      <c r="Y91">
        <v>-4</v>
      </c>
      <c r="Z91">
        <v>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-4</v>
      </c>
      <c r="W92">
        <v>0</v>
      </c>
      <c r="X92">
        <v>0</v>
      </c>
      <c r="Y92">
        <v>-4</v>
      </c>
      <c r="Z92">
        <v>0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-4</v>
      </c>
      <c r="W93">
        <v>0</v>
      </c>
      <c r="X93">
        <v>0</v>
      </c>
      <c r="Y93">
        <v>-4</v>
      </c>
      <c r="Z93">
        <v>0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-4</v>
      </c>
      <c r="W94">
        <v>0</v>
      </c>
      <c r="X94">
        <v>0</v>
      </c>
      <c r="Y94">
        <v>-4</v>
      </c>
      <c r="Z94">
        <v>0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-4</v>
      </c>
      <c r="W95">
        <v>0</v>
      </c>
      <c r="X95">
        <v>0</v>
      </c>
      <c r="Y95">
        <v>-4</v>
      </c>
      <c r="Z95">
        <v>0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-4</v>
      </c>
      <c r="W96">
        <v>0</v>
      </c>
      <c r="X96">
        <v>0</v>
      </c>
      <c r="Y96">
        <v>-4</v>
      </c>
      <c r="Z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-4</v>
      </c>
      <c r="W97">
        <v>0</v>
      </c>
      <c r="X97">
        <v>0</v>
      </c>
      <c r="Y97">
        <v>-4</v>
      </c>
      <c r="Z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-4</v>
      </c>
      <c r="W98">
        <v>0</v>
      </c>
      <c r="X98">
        <v>0</v>
      </c>
      <c r="Y98">
        <v>-4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0.16237000000000001</v>
      </c>
      <c r="I99" s="69">
        <f t="shared" ref="I99:BQ99" si="1">SUM(I3:I98)/4000</f>
        <v>9.8600000000000007E-3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2.6175E-3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0.17484750000000002</v>
      </c>
      <c r="V99" s="70">
        <f t="shared" si="1"/>
        <v>-9.6000000000000002E-2</v>
      </c>
      <c r="W99">
        <f t="shared" si="1"/>
        <v>0.16237000000000001</v>
      </c>
      <c r="X99">
        <f t="shared" si="1"/>
        <v>9.8600000000000007E-3</v>
      </c>
      <c r="Y99">
        <f t="shared" si="1"/>
        <v>-9.6000000000000002E-2</v>
      </c>
      <c r="Z99">
        <f t="shared" si="1"/>
        <v>2.6175E-3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8"/>
      <c r="F1" s="148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36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2">
        <f>Allocation_SG!A1</f>
        <v>45225</v>
      </c>
      <c r="B1" s="222"/>
      <c r="C1" s="222"/>
      <c r="D1" s="223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373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  <c r="AT1" s="153" t="s">
        <v>145</v>
      </c>
    </row>
    <row r="2" spans="1:47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3" t="s">
        <v>148</v>
      </c>
    </row>
    <row r="3" spans="1:47">
      <c r="A3" t="s">
        <v>45</v>
      </c>
      <c r="D3">
        <f>TWEPL!P3</f>
        <v>10.09624</v>
      </c>
      <c r="E3">
        <f>GT_NG!P3</f>
        <v>15.699227284838795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99.61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632.582463129801</v>
      </c>
      <c r="P3" s="36">
        <v>95.784517285289809</v>
      </c>
      <c r="Q3" s="36">
        <v>32.605608080808075</v>
      </c>
      <c r="R3" s="38">
        <v>0</v>
      </c>
      <c r="S3" s="38">
        <v>0</v>
      </c>
      <c r="T3" s="37">
        <f>SUMPRODUCT(LTA!J3:AN3,LTA!J$101:AN$101,LTA!J$103:AN$103)</f>
        <v>27.72</v>
      </c>
      <c r="U3" s="37">
        <f>SUMPRODUCT(LTA!J3:AN3,LTA!J$102:AN$102,LTA!J$103:AN$103)</f>
        <v>55.16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26.14</v>
      </c>
      <c r="Z3" s="34">
        <f>IEX!N3</f>
        <v>0</v>
      </c>
      <c r="AA3" s="75">
        <f>STOA!H3</f>
        <v>0.57999999999999996</v>
      </c>
      <c r="AB3" s="75">
        <f>-STOA!N3</f>
        <v>-199.54</v>
      </c>
      <c r="AC3">
        <f>SUMIF(B3:AB3,"&gt;0")*$AC$2-SUMIF(B3:AB3,"&lt;0")*($AC$2/(1-$AC$2))+SUMIF(AI3:AR3,"&gt;0")*$AC$2-SUMIF(AI3:AR3,"&lt;0")*($AC$2/(1-$AC$2))</f>
        <v>10.962156456649346</v>
      </c>
      <c r="AD3">
        <f>SUM(B3:AB3,AI3:AR3)-AC3</f>
        <v>833.88589932408831</v>
      </c>
      <c r="AE3">
        <f>'IDT-1'!B3</f>
        <v>268.52800000000002</v>
      </c>
      <c r="AF3" s="24"/>
      <c r="AG3">
        <f>SUM(AD3:AF3)+AT3</f>
        <v>1102.4138993240883</v>
      </c>
      <c r="AI3" s="34">
        <f>PXIL!H3</f>
        <v>0</v>
      </c>
      <c r="AJ3" s="34">
        <f>PXIL!N3</f>
        <v>0</v>
      </c>
      <c r="AK3" s="34">
        <f>RTM_IEX!H3</f>
        <v>48.41</v>
      </c>
      <c r="AL3" s="34">
        <f>RTM_IEX!N3</f>
        <v>0</v>
      </c>
      <c r="AM3" s="34">
        <f>RTM_PXI!H3</f>
        <v>0</v>
      </c>
      <c r="AN3" s="34">
        <f>RTM_PXI!N3</f>
        <v>0</v>
      </c>
      <c r="AO3" s="149">
        <f>GDAM_IEX!H3</f>
        <v>0</v>
      </c>
      <c r="AP3" s="149">
        <f>GDAM_IEX!N3</f>
        <v>0</v>
      </c>
      <c r="AQ3" s="149">
        <f>GDAM_PXI!H3</f>
        <v>0</v>
      </c>
      <c r="AR3" s="149">
        <f>GDAM_PXI!N3</f>
        <v>0</v>
      </c>
      <c r="AU3">
        <v>1</v>
      </c>
    </row>
    <row r="4" spans="1:47">
      <c r="A4" t="s">
        <v>46</v>
      </c>
      <c r="D4">
        <f>TWEPL!P4</f>
        <v>10.09624</v>
      </c>
      <c r="E4">
        <f>GT_NG!P4</f>
        <v>15.699227284838795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99.61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632.582463129801</v>
      </c>
      <c r="P4" s="36">
        <v>95.784517285289809</v>
      </c>
      <c r="Q4" s="36">
        <v>32.605608080808075</v>
      </c>
      <c r="R4" s="38">
        <v>0</v>
      </c>
      <c r="S4" s="38">
        <v>0</v>
      </c>
      <c r="T4" s="37">
        <f>SUMPRODUCT(LTA!J4:AN4,LTA!J$101:AN$101,LTA!J$103:AN$103)</f>
        <v>26.85</v>
      </c>
      <c r="U4" s="37">
        <f>SUMPRODUCT(LTA!J4:AN4,LTA!J$102:AN$102,LTA!J$103:AN$103)</f>
        <v>54.29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0.57999999999999996</v>
      </c>
      <c r="AB4" s="75">
        <f>-STOA!N4</f>
        <v>-199.54</v>
      </c>
      <c r="AC4">
        <f t="shared" ref="AC4:AC67" si="0">SUMIF(B4:AB4,"&gt;0")*$AC$2-SUMIF(B4:AB4,"&lt;0")*($AC$2/(1-$AC$2))+SUMIF(AI4:AR4,"&gt;0")*$AC$2-SUMIF(AI4:AR4,"&lt;0")*($AC$2/(1-$AC$2))</f>
        <v>10.665684456649345</v>
      </c>
      <c r="AD4">
        <f t="shared" ref="AD4:AD67" si="1">SUM(B4:AB4,AI4:AR4)-AC4</f>
        <v>800.49237132408837</v>
      </c>
      <c r="AE4">
        <f>'IDT-1'!B4</f>
        <v>284.56200000000001</v>
      </c>
      <c r="AF4" s="24"/>
      <c r="AG4">
        <f t="shared" ref="AG4:AG67" si="2">SUM(AD4:AF4)+AT4</f>
        <v>1085.0543713240884</v>
      </c>
      <c r="AI4" s="34">
        <f>PXIL!H4</f>
        <v>0</v>
      </c>
      <c r="AJ4" s="34">
        <f>PXIL!N4</f>
        <v>0</v>
      </c>
      <c r="AK4" s="34">
        <f>RTM_IEX!H4</f>
        <v>42.6</v>
      </c>
      <c r="AL4" s="34">
        <f>RTM_IEX!N4</f>
        <v>0</v>
      </c>
      <c r="AM4" s="34">
        <f>RTM_PXI!H4</f>
        <v>0</v>
      </c>
      <c r="AN4" s="34">
        <f>RTM_PXI!N4</f>
        <v>0</v>
      </c>
      <c r="AO4" s="149">
        <f>GDAM_IEX!H4</f>
        <v>0</v>
      </c>
      <c r="AP4" s="149">
        <f>GDAM_IEX!N4</f>
        <v>0</v>
      </c>
      <c r="AQ4" s="149">
        <f>GDAM_PXI!H4</f>
        <v>0</v>
      </c>
      <c r="AR4" s="149">
        <f>GDAM_PXI!N4</f>
        <v>0</v>
      </c>
      <c r="AU4">
        <v>2</v>
      </c>
    </row>
    <row r="5" spans="1:47">
      <c r="A5" t="s">
        <v>47</v>
      </c>
      <c r="D5">
        <f>TWEPL!P5</f>
        <v>10.09624</v>
      </c>
      <c r="E5">
        <f>GT_NG!P5</f>
        <v>15.699227284838795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99.61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619.74303067548533</v>
      </c>
      <c r="P5" s="36">
        <v>95.784517285289809</v>
      </c>
      <c r="Q5" s="36">
        <v>32.605608080808075</v>
      </c>
      <c r="R5" s="38">
        <v>0</v>
      </c>
      <c r="S5" s="38">
        <v>0</v>
      </c>
      <c r="T5" s="37">
        <f>SUMPRODUCT(LTA!J5:AN5,LTA!J$101:AN$101,LTA!J$103:AN$103)</f>
        <v>26.160000000000004</v>
      </c>
      <c r="U5" s="37">
        <f>SUMPRODUCT(LTA!J5:AN5,LTA!J$102:AN$102,LTA!J$103:AN$103)</f>
        <v>53.519999999999996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0.57999999999999996</v>
      </c>
      <c r="AB5" s="75">
        <f>-STOA!N5</f>
        <v>-199.54</v>
      </c>
      <c r="AC5">
        <f t="shared" si="0"/>
        <v>10.480185451051367</v>
      </c>
      <c r="AD5">
        <f t="shared" si="1"/>
        <v>779.59843787537068</v>
      </c>
      <c r="AE5">
        <f>'IDT-1'!B5</f>
        <v>289</v>
      </c>
      <c r="AF5" s="24"/>
      <c r="AG5">
        <f t="shared" si="2"/>
        <v>1068.5984378753706</v>
      </c>
      <c r="AI5" s="34">
        <f>PXIL!H5</f>
        <v>0</v>
      </c>
      <c r="AJ5" s="34">
        <f>PXIL!N5</f>
        <v>0</v>
      </c>
      <c r="AK5" s="34">
        <f>RTM_IEX!H5</f>
        <v>35.82</v>
      </c>
      <c r="AL5" s="34">
        <f>RTM_IEX!N5</f>
        <v>0</v>
      </c>
      <c r="AM5" s="34">
        <f>RTM_PXI!H5</f>
        <v>0</v>
      </c>
      <c r="AN5" s="34">
        <f>RTM_PXI!N5</f>
        <v>0</v>
      </c>
      <c r="AO5" s="149">
        <f>GDAM_IEX!H5</f>
        <v>0</v>
      </c>
      <c r="AP5" s="149">
        <f>GDAM_IEX!N5</f>
        <v>0</v>
      </c>
      <c r="AQ5" s="149">
        <f>GDAM_PXI!H5</f>
        <v>0</v>
      </c>
      <c r="AR5" s="149">
        <f>GDAM_PXI!N5</f>
        <v>0</v>
      </c>
      <c r="AU5">
        <v>3</v>
      </c>
    </row>
    <row r="6" spans="1:47">
      <c r="A6" t="s">
        <v>48</v>
      </c>
      <c r="D6">
        <f>TWEPL!P6</f>
        <v>10.09624</v>
      </c>
      <c r="E6">
        <f>GT_NG!P6</f>
        <v>15.699227284838795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99.61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621.40565718618348</v>
      </c>
      <c r="P6" s="36">
        <v>95.784517285289809</v>
      </c>
      <c r="Q6" s="36">
        <v>32.605608080808075</v>
      </c>
      <c r="R6" s="38">
        <v>0</v>
      </c>
      <c r="S6" s="38">
        <v>0</v>
      </c>
      <c r="T6" s="37">
        <f>SUMPRODUCT(LTA!J6:AN6,LTA!J$101:AN$101,LTA!J$103:AN$103)</f>
        <v>25.220000000000002</v>
      </c>
      <c r="U6" s="37">
        <f>SUMPRODUCT(LTA!J6:AN6,LTA!J$102:AN$102,LTA!J$103:AN$103)</f>
        <v>53.519999999999996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19.36</v>
      </c>
      <c r="Z6" s="34">
        <f>IEX!N6</f>
        <v>0</v>
      </c>
      <c r="AA6" s="75">
        <f>STOA!H6</f>
        <v>0.57999999999999996</v>
      </c>
      <c r="AB6" s="75">
        <f>-STOA!N6</f>
        <v>-199.54</v>
      </c>
      <c r="AC6">
        <f t="shared" si="0"/>
        <v>10.605784564345512</v>
      </c>
      <c r="AD6">
        <f t="shared" si="1"/>
        <v>793.74546527277471</v>
      </c>
      <c r="AE6">
        <f>'IDT-1'!B6</f>
        <v>260.31200000000001</v>
      </c>
      <c r="AF6" s="24"/>
      <c r="AG6">
        <f t="shared" si="2"/>
        <v>1054.0574652727746</v>
      </c>
      <c r="AI6" s="34">
        <f>PXIL!H6</f>
        <v>0</v>
      </c>
      <c r="AJ6" s="34">
        <f>PXIL!N6</f>
        <v>0</v>
      </c>
      <c r="AK6" s="34">
        <f>RTM_IEX!H6</f>
        <v>30.01</v>
      </c>
      <c r="AL6" s="34">
        <f>RTM_IEX!N6</f>
        <v>0</v>
      </c>
      <c r="AM6" s="34">
        <f>RTM_PXI!H6</f>
        <v>0</v>
      </c>
      <c r="AN6" s="34">
        <f>RTM_PXI!N6</f>
        <v>0</v>
      </c>
      <c r="AO6" s="149">
        <f>GDAM_IEX!H6</f>
        <v>0</v>
      </c>
      <c r="AP6" s="149">
        <f>GDAM_IEX!N6</f>
        <v>0</v>
      </c>
      <c r="AQ6" s="149">
        <f>GDAM_PXI!H6</f>
        <v>0</v>
      </c>
      <c r="AR6" s="149">
        <f>GDAM_PXI!N6</f>
        <v>0</v>
      </c>
      <c r="AU6">
        <v>4</v>
      </c>
    </row>
    <row r="7" spans="1:47">
      <c r="A7" t="s">
        <v>49</v>
      </c>
      <c r="D7">
        <f>TWEPL!P7</f>
        <v>10.09624</v>
      </c>
      <c r="E7">
        <f>GT_NG!P7</f>
        <v>15.699227284838795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623.84993322400055</v>
      </c>
      <c r="P7" s="36">
        <v>95.784517285289809</v>
      </c>
      <c r="Q7" s="36">
        <v>32.605608080808075</v>
      </c>
      <c r="R7" s="38">
        <v>0</v>
      </c>
      <c r="S7" s="38">
        <v>0</v>
      </c>
      <c r="T7" s="37">
        <f>SUMPRODUCT(LTA!J7:AN7,LTA!J$101:AN$101,LTA!J$103:AN$103)</f>
        <v>24.580000000000002</v>
      </c>
      <c r="U7" s="37">
        <f>SUMPRODUCT(LTA!J7:AN7,LTA!J$102:AN$102,LTA!J$103:AN$103)</f>
        <v>53.519999999999996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63.9</v>
      </c>
      <c r="Z7" s="34">
        <f>IEX!N7</f>
        <v>0</v>
      </c>
      <c r="AA7" s="75">
        <f>STOA!H7</f>
        <v>0.53</v>
      </c>
      <c r="AB7" s="75">
        <f>-STOA!N7</f>
        <v>-199.54</v>
      </c>
      <c r="AC7">
        <f t="shared" si="0"/>
        <v>10.961288422264007</v>
      </c>
      <c r="AD7">
        <f t="shared" si="1"/>
        <v>833.78812708741236</v>
      </c>
      <c r="AE7">
        <f>'IDT-1'!B7</f>
        <v>210.72499999999999</v>
      </c>
      <c r="AF7" s="24"/>
      <c r="AG7">
        <f t="shared" si="2"/>
        <v>1044.5131270874124</v>
      </c>
      <c r="AI7" s="34">
        <f>PXIL!H7</f>
        <v>0</v>
      </c>
      <c r="AJ7" s="34">
        <f>PXIL!N7</f>
        <v>0</v>
      </c>
      <c r="AK7" s="34">
        <f>RTM_IEX!H7</f>
        <v>39.700000000000003</v>
      </c>
      <c r="AL7" s="34">
        <f>RTM_IEX!N7</f>
        <v>0</v>
      </c>
      <c r="AM7" s="34">
        <f>RTM_PXI!H7</f>
        <v>0</v>
      </c>
      <c r="AN7" s="34">
        <f>RTM_PXI!N7</f>
        <v>0</v>
      </c>
      <c r="AO7" s="149">
        <f>GDAM_IEX!H7</f>
        <v>0</v>
      </c>
      <c r="AP7" s="149">
        <f>GDAM_IEX!N7</f>
        <v>0</v>
      </c>
      <c r="AQ7" s="149">
        <f>GDAM_PXI!H7</f>
        <v>0</v>
      </c>
      <c r="AR7" s="149">
        <f>GDAM_PXI!N7</f>
        <v>0</v>
      </c>
      <c r="AU7">
        <v>5</v>
      </c>
    </row>
    <row r="8" spans="1:47">
      <c r="A8" t="s">
        <v>50</v>
      </c>
      <c r="D8">
        <f>TWEPL!P8</f>
        <v>10.09624</v>
      </c>
      <c r="E8">
        <f>GT_NG!P8</f>
        <v>15.699227284838795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632.6628991444469</v>
      </c>
      <c r="P8" s="36">
        <v>95.784517285289809</v>
      </c>
      <c r="Q8" s="36">
        <v>32.605608080808075</v>
      </c>
      <c r="R8" s="38">
        <v>0</v>
      </c>
      <c r="S8" s="38">
        <v>0</v>
      </c>
      <c r="T8" s="37">
        <f>SUMPRODUCT(LTA!J8:AN8,LTA!J$101:AN$101,LTA!J$103:AN$103)</f>
        <v>23.67</v>
      </c>
      <c r="U8" s="37">
        <f>SUMPRODUCT(LTA!J8:AN8,LTA!J$102:AN$102,LTA!J$103:AN$103)</f>
        <v>53.519999999999996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92.95</v>
      </c>
      <c r="Z8" s="34">
        <f>IEX!N8</f>
        <v>0</v>
      </c>
      <c r="AA8" s="75">
        <f>STOA!H8</f>
        <v>0.53</v>
      </c>
      <c r="AB8" s="75">
        <f>-STOA!N8</f>
        <v>-199.54</v>
      </c>
      <c r="AC8">
        <f t="shared" si="0"/>
        <v>11.209826522363933</v>
      </c>
      <c r="AD8">
        <f t="shared" si="1"/>
        <v>861.78255490775859</v>
      </c>
      <c r="AE8">
        <f>'IDT-1'!B8</f>
        <v>171.685</v>
      </c>
      <c r="AF8" s="24"/>
      <c r="AG8">
        <f t="shared" si="2"/>
        <v>1033.4675549077585</v>
      </c>
      <c r="AI8" s="34">
        <f>PXIL!H8</f>
        <v>0</v>
      </c>
      <c r="AJ8" s="34">
        <f>PXIL!N8</f>
        <v>0</v>
      </c>
      <c r="AK8" s="34">
        <f>RTM_IEX!H8</f>
        <v>30.99</v>
      </c>
      <c r="AL8" s="34">
        <f>RTM_IEX!N8</f>
        <v>0</v>
      </c>
      <c r="AM8" s="34">
        <f>RTM_PXI!H8</f>
        <v>0</v>
      </c>
      <c r="AN8" s="34">
        <f>RTM_PXI!N8</f>
        <v>0</v>
      </c>
      <c r="AO8" s="149">
        <f>GDAM_IEX!H8</f>
        <v>0</v>
      </c>
      <c r="AP8" s="149">
        <f>GDAM_IEX!N8</f>
        <v>0</v>
      </c>
      <c r="AQ8" s="149">
        <f>GDAM_PXI!H8</f>
        <v>0</v>
      </c>
      <c r="AR8" s="149">
        <f>GDAM_PXI!N8</f>
        <v>0</v>
      </c>
      <c r="AU8">
        <v>6</v>
      </c>
    </row>
    <row r="9" spans="1:47">
      <c r="A9" t="s">
        <v>51</v>
      </c>
      <c r="D9">
        <f>TWEPL!P9</f>
        <v>10.09624</v>
      </c>
      <c r="E9">
        <f>GT_NG!P9</f>
        <v>15.699227284838795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658.6974063559652</v>
      </c>
      <c r="P9" s="36">
        <v>95.784517285289809</v>
      </c>
      <c r="Q9" s="36">
        <v>32.605608080808075</v>
      </c>
      <c r="R9" s="38">
        <v>0</v>
      </c>
      <c r="S9" s="38">
        <v>0</v>
      </c>
      <c r="T9" s="37">
        <f>SUMPRODUCT(LTA!J9:AN9,LTA!J$101:AN$101,LTA!J$103:AN$103)</f>
        <v>22.75</v>
      </c>
      <c r="U9" s="37">
        <f>SUMPRODUCT(LTA!J9:AN9,LTA!J$102:AN$102,LTA!J$103:AN$103)</f>
        <v>53.519999999999996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71.650000000000006</v>
      </c>
      <c r="Z9" s="34">
        <f>IEX!N9</f>
        <v>0</v>
      </c>
      <c r="AA9" s="75">
        <f>STOA!H9</f>
        <v>0.53</v>
      </c>
      <c r="AB9" s="75">
        <f>-STOA!N9</f>
        <v>-199.54</v>
      </c>
      <c r="AC9">
        <f t="shared" si="0"/>
        <v>11.077219716091641</v>
      </c>
      <c r="AD9">
        <f t="shared" si="1"/>
        <v>822.73966892554938</v>
      </c>
      <c r="AE9">
        <f>'IDT-1'!B9</f>
        <v>178.66</v>
      </c>
      <c r="AF9" s="24"/>
      <c r="AG9">
        <f t="shared" si="2"/>
        <v>1001.3996689255493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-12</v>
      </c>
      <c r="AM9" s="34">
        <f>RTM_PXI!H9</f>
        <v>0</v>
      </c>
      <c r="AN9" s="34">
        <f>RTM_PXI!N9</f>
        <v>0</v>
      </c>
      <c r="AO9" s="149">
        <f>GDAM_IEX!H9</f>
        <v>0</v>
      </c>
      <c r="AP9" s="149">
        <f>GDAM_IEX!N9</f>
        <v>0</v>
      </c>
      <c r="AQ9" s="149">
        <f>GDAM_PXI!H9</f>
        <v>0</v>
      </c>
      <c r="AR9" s="149">
        <f>GDAM_PXI!N9</f>
        <v>0</v>
      </c>
      <c r="AU9">
        <v>7</v>
      </c>
    </row>
    <row r="10" spans="1:47">
      <c r="A10" t="s">
        <v>52</v>
      </c>
      <c r="D10">
        <f>TWEPL!P10</f>
        <v>10.09624</v>
      </c>
      <c r="E10">
        <f>GT_NG!P10</f>
        <v>15.699227284838795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658.59319256517142</v>
      </c>
      <c r="P10" s="36">
        <v>95.784517285289809</v>
      </c>
      <c r="Q10" s="36">
        <v>32.605608080808075</v>
      </c>
      <c r="R10" s="38">
        <v>0</v>
      </c>
      <c r="S10" s="38">
        <v>0</v>
      </c>
      <c r="T10" s="37">
        <f>SUMPRODUCT(LTA!J10:AN10,LTA!J$101:AN$101,LTA!J$103:AN$103)</f>
        <v>22.009999999999998</v>
      </c>
      <c r="U10" s="37">
        <f>SUMPRODUCT(LTA!J10:AN10,LTA!J$102:AN$102,LTA!J$103:AN$103)</f>
        <v>53.519999999999996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49.38</v>
      </c>
      <c r="Z10" s="34">
        <f>IEX!N10</f>
        <v>0</v>
      </c>
      <c r="AA10" s="75">
        <f>STOA!H10</f>
        <v>0.53</v>
      </c>
      <c r="AB10" s="75">
        <f>-STOA!N10</f>
        <v>-199.54</v>
      </c>
      <c r="AC10">
        <f t="shared" si="0"/>
        <v>10.811667742077287</v>
      </c>
      <c r="AD10">
        <f t="shared" si="1"/>
        <v>806.89100710876994</v>
      </c>
      <c r="AE10">
        <f>'IDT-1'!B10</f>
        <v>185.244</v>
      </c>
      <c r="AF10" s="24"/>
      <c r="AG10">
        <f t="shared" si="2"/>
        <v>992.13500710876997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-5</v>
      </c>
      <c r="AM10" s="34">
        <f>RTM_PXI!H10</f>
        <v>0</v>
      </c>
      <c r="AN10" s="34">
        <f>RTM_PXI!N10</f>
        <v>0</v>
      </c>
      <c r="AO10" s="149">
        <f>GDAM_IEX!H10</f>
        <v>0</v>
      </c>
      <c r="AP10" s="149">
        <f>GDAM_IEX!N10</f>
        <v>0</v>
      </c>
      <c r="AQ10" s="149">
        <f>GDAM_PXI!H10</f>
        <v>0</v>
      </c>
      <c r="AR10" s="149">
        <f>GDAM_PXI!N10</f>
        <v>0</v>
      </c>
      <c r="AU10">
        <v>8</v>
      </c>
    </row>
    <row r="11" spans="1:47">
      <c r="A11" t="s">
        <v>53</v>
      </c>
      <c r="D11">
        <f>TWEPL!P11</f>
        <v>10.09624</v>
      </c>
      <c r="E11">
        <f>GT_NG!P11</f>
        <v>15.699227284838795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660.97999317235849</v>
      </c>
      <c r="P11" s="36">
        <v>95.784517285289809</v>
      </c>
      <c r="Q11" s="36">
        <v>32.605608080808075</v>
      </c>
      <c r="R11" s="38">
        <v>0</v>
      </c>
      <c r="S11" s="38">
        <v>0</v>
      </c>
      <c r="T11" s="37">
        <f>SUMPRODUCT(LTA!J11:AN11,LTA!J$101:AN$101,LTA!J$103:AN$103)</f>
        <v>21.58</v>
      </c>
      <c r="U11" s="37">
        <f>SUMPRODUCT(LTA!J11:AN11,LTA!J$102:AN$102,LTA!J$103:AN$103)</f>
        <v>53.519999999999996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0.53</v>
      </c>
      <c r="AB11" s="75">
        <f>-STOA!N11</f>
        <v>-199.54</v>
      </c>
      <c r="AC11">
        <f t="shared" si="0"/>
        <v>10.673792949809556</v>
      </c>
      <c r="AD11">
        <f t="shared" si="1"/>
        <v>801.40568250822469</v>
      </c>
      <c r="AE11">
        <f>'IDT-1'!B11</f>
        <v>172</v>
      </c>
      <c r="AF11" s="24"/>
      <c r="AG11">
        <f t="shared" si="2"/>
        <v>973.40568250822469</v>
      </c>
      <c r="AI11" s="34">
        <f>PXIL!H11</f>
        <v>0</v>
      </c>
      <c r="AJ11" s="34">
        <f>PXIL!N11</f>
        <v>0</v>
      </c>
      <c r="AK11" s="34">
        <f>RTM_IEX!H11</f>
        <v>36.799999999999997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9">
        <f>GDAM_IEX!H11</f>
        <v>0</v>
      </c>
      <c r="AP11" s="149">
        <f>GDAM_IEX!N11</f>
        <v>0</v>
      </c>
      <c r="AQ11" s="149">
        <f>GDAM_PXI!H11</f>
        <v>0</v>
      </c>
      <c r="AR11" s="149">
        <f>GDAM_PXI!N11</f>
        <v>0</v>
      </c>
      <c r="AU11">
        <v>9</v>
      </c>
    </row>
    <row r="12" spans="1:47">
      <c r="A12" t="s">
        <v>54</v>
      </c>
      <c r="D12">
        <f>TWEPL!P12</f>
        <v>10.09624</v>
      </c>
      <c r="E12">
        <f>GT_NG!P12</f>
        <v>15.699227284838795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663.79093861419221</v>
      </c>
      <c r="P12" s="36">
        <v>95.784517285289809</v>
      </c>
      <c r="Q12" s="36">
        <v>32.605608080808075</v>
      </c>
      <c r="R12" s="38">
        <v>0</v>
      </c>
      <c r="S12" s="38">
        <v>0</v>
      </c>
      <c r="T12" s="37">
        <f>SUMPRODUCT(LTA!J12:AN12,LTA!J$101:AN$101,LTA!J$103:AN$103)</f>
        <v>20.98</v>
      </c>
      <c r="U12" s="37">
        <f>SUMPRODUCT(LTA!J12:AN12,LTA!J$102:AN$102,LTA!J$103:AN$103)</f>
        <v>53.519999999999996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0.53</v>
      </c>
      <c r="AB12" s="75">
        <f>-STOA!N12</f>
        <v>-199.54</v>
      </c>
      <c r="AC12">
        <f t="shared" si="0"/>
        <v>10.701697269697693</v>
      </c>
      <c r="AD12">
        <f t="shared" si="1"/>
        <v>804.54872363017034</v>
      </c>
      <c r="AE12">
        <f>'IDT-1'!B12</f>
        <v>159</v>
      </c>
      <c r="AF12" s="24"/>
      <c r="AG12">
        <f t="shared" si="2"/>
        <v>963.54872363017034</v>
      </c>
      <c r="AI12" s="34">
        <f>PXIL!H12</f>
        <v>0</v>
      </c>
      <c r="AJ12" s="34">
        <f>PXIL!N12</f>
        <v>0</v>
      </c>
      <c r="AK12" s="34">
        <f>RTM_IEX!H12</f>
        <v>37.76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9">
        <f>GDAM_IEX!H12</f>
        <v>0</v>
      </c>
      <c r="AP12" s="149">
        <f>GDAM_IEX!N12</f>
        <v>0</v>
      </c>
      <c r="AQ12" s="149">
        <f>GDAM_PXI!H12</f>
        <v>0</v>
      </c>
      <c r="AR12" s="149">
        <f>GDAM_PXI!N12</f>
        <v>0</v>
      </c>
      <c r="AU12">
        <v>10</v>
      </c>
    </row>
    <row r="13" spans="1:47">
      <c r="A13" t="s">
        <v>55</v>
      </c>
      <c r="D13">
        <f>TWEPL!P13</f>
        <v>10.09624</v>
      </c>
      <c r="E13">
        <f>GT_NG!P13</f>
        <v>15.699227284838795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633.35379279891049</v>
      </c>
      <c r="P13" s="36">
        <v>95.784517285289809</v>
      </c>
      <c r="Q13" s="36">
        <v>32.605608080808075</v>
      </c>
      <c r="R13" s="38">
        <v>0</v>
      </c>
      <c r="S13" s="38">
        <v>0</v>
      </c>
      <c r="T13" s="37">
        <f>SUMPRODUCT(LTA!J13:AN13,LTA!J$101:AN$101,LTA!J$103:AN$103)</f>
        <v>18.990000000000002</v>
      </c>
      <c r="U13" s="37">
        <f>SUMPRODUCT(LTA!J13:AN13,LTA!J$102:AN$102,LTA!J$103:AN$103)</f>
        <v>53.519999999999996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0.53</v>
      </c>
      <c r="AB13" s="75">
        <f>-STOA!N13</f>
        <v>-199.54</v>
      </c>
      <c r="AC13">
        <f t="shared" si="0"/>
        <v>10.612226386523213</v>
      </c>
      <c r="AD13">
        <f t="shared" si="1"/>
        <v>794.4710486980631</v>
      </c>
      <c r="AE13">
        <f>'IDT-1'!B13</f>
        <v>162</v>
      </c>
      <c r="AF13" s="24"/>
      <c r="AG13">
        <f t="shared" si="2"/>
        <v>956.4710486980631</v>
      </c>
      <c r="AI13" s="34">
        <f>PXIL!H13</f>
        <v>0</v>
      </c>
      <c r="AJ13" s="34">
        <f>PXIL!N13</f>
        <v>0</v>
      </c>
      <c r="AK13" s="34">
        <f>RTM_IEX!H13</f>
        <v>60.02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9">
        <f>GDAM_IEX!H13</f>
        <v>0</v>
      </c>
      <c r="AP13" s="149">
        <f>GDAM_IEX!N13</f>
        <v>0</v>
      </c>
      <c r="AQ13" s="149">
        <f>GDAM_PXI!H13</f>
        <v>0</v>
      </c>
      <c r="AR13" s="149">
        <f>GDAM_PXI!N13</f>
        <v>0</v>
      </c>
      <c r="AU13">
        <v>11</v>
      </c>
    </row>
    <row r="14" spans="1:47">
      <c r="A14" t="s">
        <v>56</v>
      </c>
      <c r="D14">
        <f>TWEPL!P14</f>
        <v>10.09624</v>
      </c>
      <c r="E14">
        <f>GT_NG!P14</f>
        <v>15.699227284838795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633.35379279891049</v>
      </c>
      <c r="P14" s="36">
        <v>95.784517285289809</v>
      </c>
      <c r="Q14" s="36">
        <v>32.605608080808075</v>
      </c>
      <c r="R14" s="38">
        <v>0</v>
      </c>
      <c r="S14" s="38">
        <v>0</v>
      </c>
      <c r="T14" s="37">
        <f>SUMPRODUCT(LTA!J14:AN14,LTA!J$101:AN$101,LTA!J$103:AN$103)</f>
        <v>18.990000000000002</v>
      </c>
      <c r="U14" s="37">
        <f>SUMPRODUCT(LTA!J14:AN14,LTA!J$102:AN$102,LTA!J$103:AN$103)</f>
        <v>53.519999999999996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0.53</v>
      </c>
      <c r="AB14" s="75">
        <f>-STOA!N14</f>
        <v>-199.54</v>
      </c>
      <c r="AC14">
        <f t="shared" si="0"/>
        <v>10.663442386523213</v>
      </c>
      <c r="AD14">
        <f t="shared" si="1"/>
        <v>800.23983269806308</v>
      </c>
      <c r="AE14">
        <f>'IDT-1'!B14</f>
        <v>148</v>
      </c>
      <c r="AF14" s="24"/>
      <c r="AG14">
        <f t="shared" si="2"/>
        <v>948.23983269806308</v>
      </c>
      <c r="AI14" s="34">
        <f>PXIL!H14</f>
        <v>0</v>
      </c>
      <c r="AJ14" s="34">
        <f>PXIL!N14</f>
        <v>0</v>
      </c>
      <c r="AK14" s="34">
        <f>RTM_IEX!H14</f>
        <v>65.84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9">
        <f>GDAM_IEX!H14</f>
        <v>0</v>
      </c>
      <c r="AP14" s="149">
        <f>GDAM_IEX!N14</f>
        <v>0</v>
      </c>
      <c r="AQ14" s="149">
        <f>GDAM_PXI!H14</f>
        <v>0</v>
      </c>
      <c r="AR14" s="149">
        <f>GDAM_PXI!N14</f>
        <v>0</v>
      </c>
      <c r="AU14">
        <v>12</v>
      </c>
    </row>
    <row r="15" spans="1:47">
      <c r="A15" t="s">
        <v>57</v>
      </c>
      <c r="D15">
        <f>TWEPL!P15</f>
        <v>10.09624</v>
      </c>
      <c r="E15">
        <f>GT_NG!P15</f>
        <v>15.699227284838795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630.58104517991046</v>
      </c>
      <c r="P15" s="36">
        <v>95.784517285289809</v>
      </c>
      <c r="Q15" s="36">
        <v>32.605608080808075</v>
      </c>
      <c r="R15" s="38">
        <v>0</v>
      </c>
      <c r="S15" s="38">
        <v>0</v>
      </c>
      <c r="T15" s="37">
        <f>SUMPRODUCT(LTA!J15:AN15,LTA!J$101:AN$101,LTA!J$103:AN$103)</f>
        <v>18.990000000000002</v>
      </c>
      <c r="U15" s="37">
        <f>SUMPRODUCT(LTA!J15:AN15,LTA!J$102:AN$102,LTA!J$103:AN$103)</f>
        <v>53.519999999999996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0.53</v>
      </c>
      <c r="AB15" s="75">
        <f>-STOA!N15</f>
        <v>-199.54</v>
      </c>
      <c r="AC15">
        <f t="shared" si="0"/>
        <v>10.409010207476014</v>
      </c>
      <c r="AD15">
        <f t="shared" si="1"/>
        <v>771.58151725811024</v>
      </c>
      <c r="AE15">
        <f>'IDT-1'!B15</f>
        <v>174</v>
      </c>
      <c r="AF15" s="24"/>
      <c r="AG15">
        <f t="shared" si="2"/>
        <v>945.58151725811024</v>
      </c>
      <c r="AI15" s="34">
        <f>PXIL!H15</f>
        <v>0</v>
      </c>
      <c r="AJ15" s="34">
        <f>PXIL!N15</f>
        <v>0</v>
      </c>
      <c r="AK15" s="34">
        <f>RTM_IEX!H15</f>
        <v>39.700000000000003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9">
        <f>GDAM_IEX!H15</f>
        <v>0</v>
      </c>
      <c r="AP15" s="149">
        <f>GDAM_IEX!N15</f>
        <v>0</v>
      </c>
      <c r="AQ15" s="149">
        <f>GDAM_PXI!H15</f>
        <v>0</v>
      </c>
      <c r="AR15" s="149">
        <f>GDAM_PXI!N15</f>
        <v>0</v>
      </c>
      <c r="AU15">
        <v>13</v>
      </c>
    </row>
    <row r="16" spans="1:47">
      <c r="A16" t="s">
        <v>58</v>
      </c>
      <c r="D16">
        <f>TWEPL!P16</f>
        <v>10.09624</v>
      </c>
      <c r="E16">
        <f>GT_NG!P16</f>
        <v>15.699227284838795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630.58104517991046</v>
      </c>
      <c r="P16" s="36">
        <v>95.784517285289809</v>
      </c>
      <c r="Q16" s="36">
        <v>32.605608080808075</v>
      </c>
      <c r="R16" s="38">
        <v>0</v>
      </c>
      <c r="S16" s="38">
        <v>0</v>
      </c>
      <c r="T16" s="37">
        <f>SUMPRODUCT(LTA!J16:AN16,LTA!J$101:AN$101,LTA!J$103:AN$103)</f>
        <v>18.990000000000002</v>
      </c>
      <c r="U16" s="37">
        <f>SUMPRODUCT(LTA!J16:AN16,LTA!J$102:AN$102,LTA!J$103:AN$103)</f>
        <v>53.519999999999996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0.53</v>
      </c>
      <c r="AB16" s="75">
        <f>-STOA!N16</f>
        <v>-199.54</v>
      </c>
      <c r="AC16">
        <f t="shared" si="0"/>
        <v>10.391938207476013</v>
      </c>
      <c r="AD16">
        <f t="shared" si="1"/>
        <v>769.65858925811028</v>
      </c>
      <c r="AE16">
        <f>'IDT-1'!B16</f>
        <v>174</v>
      </c>
      <c r="AF16" s="24"/>
      <c r="AG16">
        <f t="shared" si="2"/>
        <v>943.65858925811028</v>
      </c>
      <c r="AI16" s="34">
        <f>PXIL!H16</f>
        <v>0</v>
      </c>
      <c r="AJ16" s="34">
        <f>PXIL!N16</f>
        <v>0</v>
      </c>
      <c r="AK16" s="34">
        <f>RTM_IEX!H16</f>
        <v>37.76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9">
        <f>GDAM_IEX!H16</f>
        <v>0</v>
      </c>
      <c r="AP16" s="149">
        <f>GDAM_IEX!N16</f>
        <v>0</v>
      </c>
      <c r="AQ16" s="149">
        <f>GDAM_PXI!H16</f>
        <v>0</v>
      </c>
      <c r="AR16" s="149">
        <f>GDAM_PXI!N16</f>
        <v>0</v>
      </c>
      <c r="AU16">
        <v>14</v>
      </c>
    </row>
    <row r="17" spans="1:47">
      <c r="A17" t="s">
        <v>59</v>
      </c>
      <c r="D17">
        <f>TWEPL!P17</f>
        <v>10.09624</v>
      </c>
      <c r="E17">
        <f>GT_NG!P17</f>
        <v>15.699227284838795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646.07389094422206</v>
      </c>
      <c r="P17" s="36">
        <v>95.784517285289809</v>
      </c>
      <c r="Q17" s="36">
        <v>32.605608080808075</v>
      </c>
      <c r="R17" s="38">
        <v>0</v>
      </c>
      <c r="S17" s="38">
        <v>0</v>
      </c>
      <c r="T17" s="37">
        <f>SUMPRODUCT(LTA!J17:AN17,LTA!J$101:AN$101,LTA!J$103:AN$103)</f>
        <v>18.990000000000002</v>
      </c>
      <c r="U17" s="37">
        <f>SUMPRODUCT(LTA!J17:AN17,LTA!J$102:AN$102,LTA!J$103:AN$103)</f>
        <v>53.519999999999996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0.53</v>
      </c>
      <c r="AB17" s="75">
        <f>-STOA!N17</f>
        <v>-199.54</v>
      </c>
      <c r="AC17">
        <f t="shared" si="0"/>
        <v>10.451627250201955</v>
      </c>
      <c r="AD17">
        <f t="shared" si="1"/>
        <v>776.38174597969589</v>
      </c>
      <c r="AE17">
        <f>'IDT-1'!B17</f>
        <v>166</v>
      </c>
      <c r="AF17" s="24"/>
      <c r="AG17">
        <f t="shared" si="2"/>
        <v>942.38174597969589</v>
      </c>
      <c r="AI17" s="34">
        <f>PXIL!H17</f>
        <v>0</v>
      </c>
      <c r="AJ17" s="34">
        <f>PXIL!N17</f>
        <v>0</v>
      </c>
      <c r="AK17" s="34">
        <f>RTM_IEX!H17</f>
        <v>29.05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9">
        <f>GDAM_IEX!H17</f>
        <v>0</v>
      </c>
      <c r="AP17" s="149">
        <f>GDAM_IEX!N17</f>
        <v>0</v>
      </c>
      <c r="AQ17" s="149">
        <f>GDAM_PXI!H17</f>
        <v>0</v>
      </c>
      <c r="AR17" s="149">
        <f>GDAM_PXI!N17</f>
        <v>0</v>
      </c>
      <c r="AU17">
        <v>15</v>
      </c>
    </row>
    <row r="18" spans="1:47">
      <c r="A18" t="s">
        <v>60</v>
      </c>
      <c r="D18">
        <f>TWEPL!P18</f>
        <v>10.09624</v>
      </c>
      <c r="E18">
        <f>GT_NG!P18</f>
        <v>15.699227284838795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646.07389094422206</v>
      </c>
      <c r="P18" s="36">
        <v>95.784517285289809</v>
      </c>
      <c r="Q18" s="36">
        <v>32.605608080808075</v>
      </c>
      <c r="R18" s="38">
        <v>0</v>
      </c>
      <c r="S18" s="38">
        <v>0</v>
      </c>
      <c r="T18" s="37">
        <f>SUMPRODUCT(LTA!J18:AN18,LTA!J$101:AN$101,LTA!J$103:AN$103)</f>
        <v>18.990000000000002</v>
      </c>
      <c r="U18" s="37">
        <f>SUMPRODUCT(LTA!J18:AN18,LTA!J$102:AN$102,LTA!J$103:AN$103)</f>
        <v>53.519999999999996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0.53</v>
      </c>
      <c r="AB18" s="75">
        <f>-STOA!N18</f>
        <v>-199.54</v>
      </c>
      <c r="AC18">
        <f t="shared" si="0"/>
        <v>10.451627250201955</v>
      </c>
      <c r="AD18">
        <f t="shared" si="1"/>
        <v>776.38174597969589</v>
      </c>
      <c r="AE18">
        <f>'IDT-1'!B18</f>
        <v>170</v>
      </c>
      <c r="AF18" s="24"/>
      <c r="AG18">
        <f t="shared" si="2"/>
        <v>946.38174597969589</v>
      </c>
      <c r="AI18" s="34">
        <f>PXIL!H18</f>
        <v>0</v>
      </c>
      <c r="AJ18" s="34">
        <f>PXIL!N18</f>
        <v>0</v>
      </c>
      <c r="AK18" s="34">
        <f>RTM_IEX!H18</f>
        <v>29.05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9">
        <f>GDAM_IEX!H18</f>
        <v>0</v>
      </c>
      <c r="AP18" s="149">
        <f>GDAM_IEX!N18</f>
        <v>0</v>
      </c>
      <c r="AQ18" s="149">
        <f>GDAM_PXI!H18</f>
        <v>0</v>
      </c>
      <c r="AR18" s="149">
        <f>GDAM_PXI!N18</f>
        <v>0</v>
      </c>
      <c r="AU18">
        <v>16</v>
      </c>
    </row>
    <row r="19" spans="1:47">
      <c r="A19" t="s">
        <v>61</v>
      </c>
      <c r="D19">
        <f>TWEPL!P19</f>
        <v>10.09624</v>
      </c>
      <c r="E19">
        <f>GT_NG!P19</f>
        <v>15.699227284838795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621.7678022147411</v>
      </c>
      <c r="P19" s="36">
        <v>95.784517285289809</v>
      </c>
      <c r="Q19" s="36">
        <v>32.605608080808075</v>
      </c>
      <c r="R19" s="38">
        <v>0</v>
      </c>
      <c r="S19" s="38">
        <v>0</v>
      </c>
      <c r="T19" s="37">
        <f>SUMPRODUCT(LTA!J19:AN19,LTA!J$101:AN$101,LTA!J$103:AN$103)</f>
        <v>18.990000000000002</v>
      </c>
      <c r="U19" s="37">
        <f>SUMPRODUCT(LTA!J19:AN19,LTA!J$102:AN$102,LTA!J$103:AN$103)</f>
        <v>53.519999999999996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0.53</v>
      </c>
      <c r="AB19" s="75">
        <f>-STOA!N19</f>
        <v>-199.54</v>
      </c>
      <c r="AC19">
        <f t="shared" si="0"/>
        <v>10.544413669382523</v>
      </c>
      <c r="AD19">
        <f t="shared" si="1"/>
        <v>786.83287083103437</v>
      </c>
      <c r="AE19">
        <f>'IDT-1'!B19</f>
        <v>187</v>
      </c>
      <c r="AF19" s="24"/>
      <c r="AG19">
        <f t="shared" si="2"/>
        <v>973.83287083103437</v>
      </c>
      <c r="AI19" s="34">
        <f>PXIL!H19</f>
        <v>0</v>
      </c>
      <c r="AJ19" s="34">
        <f>PXIL!N19</f>
        <v>0</v>
      </c>
      <c r="AK19" s="34">
        <f>RTM_IEX!H19</f>
        <v>63.9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9">
        <f>GDAM_IEX!H19</f>
        <v>0</v>
      </c>
      <c r="AP19" s="149">
        <f>GDAM_IEX!N19</f>
        <v>0</v>
      </c>
      <c r="AQ19" s="149">
        <f>GDAM_PXI!H19</f>
        <v>0</v>
      </c>
      <c r="AR19" s="149">
        <f>GDAM_PXI!N19</f>
        <v>0</v>
      </c>
      <c r="AU19">
        <v>17</v>
      </c>
    </row>
    <row r="20" spans="1:47">
      <c r="A20" t="s">
        <v>62</v>
      </c>
      <c r="D20">
        <f>TWEPL!P20</f>
        <v>10.09624</v>
      </c>
      <c r="E20">
        <f>GT_NG!P20</f>
        <v>15.699227284838795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621.76805323911867</v>
      </c>
      <c r="P20" s="36">
        <v>95.784517285289809</v>
      </c>
      <c r="Q20" s="36">
        <v>32.605608080808075</v>
      </c>
      <c r="R20" s="38">
        <v>0</v>
      </c>
      <c r="S20" s="38">
        <v>0</v>
      </c>
      <c r="T20" s="37">
        <f>SUMPRODUCT(LTA!J20:AN20,LTA!J$101:AN$101,LTA!J$103:AN$103)</f>
        <v>18.990000000000002</v>
      </c>
      <c r="U20" s="37">
        <f>SUMPRODUCT(LTA!J20:AN20,LTA!J$102:AN$102,LTA!J$103:AN$103)</f>
        <v>53.519999999999996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0.53</v>
      </c>
      <c r="AB20" s="75">
        <f>-STOA!N20</f>
        <v>-199.54</v>
      </c>
      <c r="AC20">
        <f t="shared" si="0"/>
        <v>10.646671878397045</v>
      </c>
      <c r="AD20">
        <f t="shared" si="1"/>
        <v>798.35086364639744</v>
      </c>
      <c r="AE20">
        <f>'IDT-1'!B20</f>
        <v>191</v>
      </c>
      <c r="AF20" s="24"/>
      <c r="AG20">
        <f t="shared" si="2"/>
        <v>989.35086364639744</v>
      </c>
      <c r="AI20" s="34">
        <f>PXIL!H20</f>
        <v>0</v>
      </c>
      <c r="AJ20" s="34">
        <f>PXIL!N20</f>
        <v>0</v>
      </c>
      <c r="AK20" s="34">
        <f>RTM_IEX!H20</f>
        <v>75.52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9">
        <f>GDAM_IEX!H20</f>
        <v>0</v>
      </c>
      <c r="AP20" s="149">
        <f>GDAM_IEX!N20</f>
        <v>0</v>
      </c>
      <c r="AQ20" s="149">
        <f>GDAM_PXI!H20</f>
        <v>0</v>
      </c>
      <c r="AR20" s="149">
        <f>GDAM_PXI!N20</f>
        <v>0</v>
      </c>
      <c r="AU20">
        <v>18</v>
      </c>
    </row>
    <row r="21" spans="1:47">
      <c r="A21" t="s">
        <v>63</v>
      </c>
      <c r="D21">
        <f>TWEPL!P21</f>
        <v>10.09624</v>
      </c>
      <c r="E21">
        <f>GT_NG!P21</f>
        <v>15.699227284838795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619.76600938452464</v>
      </c>
      <c r="P21" s="36">
        <v>95.784517285289809</v>
      </c>
      <c r="Q21" s="36">
        <v>32.605608080808075</v>
      </c>
      <c r="R21" s="38">
        <v>0</v>
      </c>
      <c r="S21" s="38">
        <v>0</v>
      </c>
      <c r="T21" s="37">
        <f>SUMPRODUCT(LTA!J21:AN21,LTA!J$101:AN$101,LTA!J$103:AN$103)</f>
        <v>18.990000000000002</v>
      </c>
      <c r="U21" s="37">
        <f>SUMPRODUCT(LTA!J21:AN21,LTA!J$102:AN$102,LTA!J$103:AN$103)</f>
        <v>52.55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0.53</v>
      </c>
      <c r="AB21" s="75">
        <f>-STOA!N21</f>
        <v>-199.54</v>
      </c>
      <c r="AC21">
        <f t="shared" si="0"/>
        <v>10.620517892476618</v>
      </c>
      <c r="AD21">
        <f t="shared" si="1"/>
        <v>795.40497377772374</v>
      </c>
      <c r="AE21">
        <f>'IDT-1'!B21</f>
        <v>210</v>
      </c>
      <c r="AF21" s="24"/>
      <c r="AG21">
        <f t="shared" si="2"/>
        <v>1005.4049737777237</v>
      </c>
      <c r="AI21" s="34">
        <f>PXIL!H21</f>
        <v>0</v>
      </c>
      <c r="AJ21" s="34">
        <f>PXIL!N21</f>
        <v>0</v>
      </c>
      <c r="AK21" s="34">
        <f>RTM_IEX!H21</f>
        <v>75.52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9">
        <f>GDAM_IEX!H21</f>
        <v>0</v>
      </c>
      <c r="AP21" s="149">
        <f>GDAM_IEX!N21</f>
        <v>0</v>
      </c>
      <c r="AQ21" s="149">
        <f>GDAM_PXI!H21</f>
        <v>0</v>
      </c>
      <c r="AR21" s="149">
        <f>GDAM_PXI!N21</f>
        <v>0</v>
      </c>
      <c r="AU21">
        <v>19</v>
      </c>
    </row>
    <row r="22" spans="1:47">
      <c r="A22" t="s">
        <v>64</v>
      </c>
      <c r="D22">
        <f>TWEPL!P22</f>
        <v>10.09624</v>
      </c>
      <c r="E22">
        <f>GT_NG!P22</f>
        <v>15.699227284838795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625.32047126801956</v>
      </c>
      <c r="P22" s="36">
        <v>95.784517285289809</v>
      </c>
      <c r="Q22" s="36">
        <v>32.605608080808075</v>
      </c>
      <c r="R22" s="38">
        <v>0</v>
      </c>
      <c r="S22" s="38">
        <v>0</v>
      </c>
      <c r="T22" s="37">
        <f>SUMPRODUCT(LTA!J22:AN22,LTA!J$101:AN$101,LTA!J$103:AN$103)</f>
        <v>18.990000000000002</v>
      </c>
      <c r="U22" s="37">
        <f>SUMPRODUCT(LTA!J22:AN22,LTA!J$102:AN$102,LTA!J$103:AN$103)</f>
        <v>52.55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0.53</v>
      </c>
      <c r="AB22" s="75">
        <f>-STOA!N22</f>
        <v>-199.54</v>
      </c>
      <c r="AC22">
        <f t="shared" si="0"/>
        <v>10.533085157051373</v>
      </c>
      <c r="AD22">
        <f t="shared" si="1"/>
        <v>785.55686839664395</v>
      </c>
      <c r="AE22">
        <f>'IDT-1'!B22</f>
        <v>238</v>
      </c>
      <c r="AF22" s="24"/>
      <c r="AG22">
        <f t="shared" si="2"/>
        <v>1023.5568683966439</v>
      </c>
      <c r="AI22" s="34">
        <f>PXIL!H22</f>
        <v>0</v>
      </c>
      <c r="AJ22" s="34">
        <f>PXIL!N22</f>
        <v>0</v>
      </c>
      <c r="AK22" s="34">
        <f>RTM_IEX!H22</f>
        <v>60.03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9">
        <f>GDAM_IEX!H22</f>
        <v>0</v>
      </c>
      <c r="AP22" s="149">
        <f>GDAM_IEX!N22</f>
        <v>0</v>
      </c>
      <c r="AQ22" s="149">
        <f>GDAM_PXI!H22</f>
        <v>0</v>
      </c>
      <c r="AR22" s="149">
        <f>GDAM_PXI!N22</f>
        <v>0</v>
      </c>
      <c r="AU22">
        <v>20</v>
      </c>
    </row>
    <row r="23" spans="1:47">
      <c r="A23" t="s">
        <v>65</v>
      </c>
      <c r="D23">
        <f>TWEPL!P23</f>
        <v>10.09624</v>
      </c>
      <c r="E23">
        <f>GT_NG!P23</f>
        <v>15.699227284838795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99.61449848710653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632.32795596270557</v>
      </c>
      <c r="P23" s="36">
        <v>95.784517285289809</v>
      </c>
      <c r="Q23" s="36">
        <v>32.605608080808075</v>
      </c>
      <c r="R23" s="38">
        <v>0</v>
      </c>
      <c r="S23" s="38">
        <v>0</v>
      </c>
      <c r="T23" s="37">
        <f>SUMPRODUCT(LTA!J23:AN23,LTA!J$101:AN$101,LTA!J$103:AN$103)</f>
        <v>18.990000000000002</v>
      </c>
      <c r="U23" s="37">
        <f>SUMPRODUCT(LTA!J23:AN23,LTA!J$102:AN$102,LTA!J$103:AN$103)</f>
        <v>52.55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97.79</v>
      </c>
      <c r="Z23" s="34">
        <f>IEX!N23</f>
        <v>0</v>
      </c>
      <c r="AA23" s="75">
        <f>STOA!H23</f>
        <v>0.53</v>
      </c>
      <c r="AB23" s="75">
        <f>-STOA!N23</f>
        <v>-199.54</v>
      </c>
      <c r="AC23">
        <f t="shared" si="0"/>
        <v>11.354020380265442</v>
      </c>
      <c r="AD23">
        <f t="shared" si="1"/>
        <v>878.02402672048322</v>
      </c>
      <c r="AE23">
        <f>'IDT-1'!B23</f>
        <v>180.78899999999999</v>
      </c>
      <c r="AF23" s="24"/>
      <c r="AG23">
        <f t="shared" si="2"/>
        <v>1058.8130267204833</v>
      </c>
      <c r="AI23" s="34">
        <f>PXIL!H23</f>
        <v>0</v>
      </c>
      <c r="AJ23" s="34">
        <f>PXIL!N23</f>
        <v>0</v>
      </c>
      <c r="AK23" s="34">
        <f>RTM_IEX!H23</f>
        <v>32.93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9">
        <f>GDAM_IEX!H23</f>
        <v>0</v>
      </c>
      <c r="AP23" s="149">
        <f>GDAM_IEX!N23</f>
        <v>0</v>
      </c>
      <c r="AQ23" s="149">
        <f>GDAM_PXI!H23</f>
        <v>0</v>
      </c>
      <c r="AR23" s="149">
        <f>GDAM_PXI!N23</f>
        <v>0</v>
      </c>
      <c r="AU23">
        <v>21</v>
      </c>
    </row>
    <row r="24" spans="1:47">
      <c r="A24" t="s">
        <v>66</v>
      </c>
      <c r="D24">
        <f>TWEPL!P24</f>
        <v>10.09624</v>
      </c>
      <c r="E24">
        <f>GT_NG!P24</f>
        <v>15.699227284838795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99.61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654.49248739663653</v>
      </c>
      <c r="P24" s="36">
        <v>95.784517285289809</v>
      </c>
      <c r="Q24" s="36">
        <v>32.605608080808075</v>
      </c>
      <c r="R24" s="38">
        <v>0</v>
      </c>
      <c r="S24" s="38">
        <v>0</v>
      </c>
      <c r="T24" s="37">
        <f>SUMPRODUCT(LTA!J24:AN24,LTA!J$101:AN$101,LTA!J$103:AN$103)</f>
        <v>18.990000000000002</v>
      </c>
      <c r="U24" s="37">
        <f>SUMPRODUCT(LTA!J24:AN24,LTA!J$102:AN$102,LTA!J$103:AN$103)</f>
        <v>53.519999999999996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32.92</v>
      </c>
      <c r="Z24" s="34">
        <f>IEX!N24</f>
        <v>0</v>
      </c>
      <c r="AA24" s="75">
        <f>STOA!H24</f>
        <v>0.53</v>
      </c>
      <c r="AB24" s="75">
        <f>-STOA!N24</f>
        <v>-199.54</v>
      </c>
      <c r="AC24">
        <f t="shared" si="0"/>
        <v>10.978084670197498</v>
      </c>
      <c r="AD24">
        <f t="shared" si="1"/>
        <v>835.67999537737569</v>
      </c>
      <c r="AE24">
        <f>'IDT-1'!B24</f>
        <v>268.72199999999998</v>
      </c>
      <c r="AF24" s="24"/>
      <c r="AG24">
        <f t="shared" si="2"/>
        <v>1104.4019953773757</v>
      </c>
      <c r="AI24" s="34">
        <f>PXIL!H24</f>
        <v>0</v>
      </c>
      <c r="AJ24" s="34">
        <f>PXIL!N24</f>
        <v>0</v>
      </c>
      <c r="AK24" s="34">
        <f>RTM_IEX!H24</f>
        <v>31.95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9">
        <f>GDAM_IEX!H24</f>
        <v>0</v>
      </c>
      <c r="AP24" s="149">
        <f>GDAM_IEX!N24</f>
        <v>0</v>
      </c>
      <c r="AQ24" s="149">
        <f>GDAM_PXI!H24</f>
        <v>0</v>
      </c>
      <c r="AR24" s="149">
        <f>GDAM_PXI!N24</f>
        <v>0</v>
      </c>
      <c r="AU24">
        <v>22</v>
      </c>
    </row>
    <row r="25" spans="1:47">
      <c r="A25" t="s">
        <v>67</v>
      </c>
      <c r="D25">
        <f>TWEPL!P25</f>
        <v>10.09624</v>
      </c>
      <c r="E25">
        <f>GT_NG!P25</f>
        <v>15.699227284838795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99.61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681.7715254577538</v>
      </c>
      <c r="P25" s="36">
        <v>95.784517285289809</v>
      </c>
      <c r="Q25" s="36">
        <v>32.605608080808075</v>
      </c>
      <c r="R25" s="38">
        <v>0</v>
      </c>
      <c r="S25" s="38">
        <v>0</v>
      </c>
      <c r="T25" s="37">
        <f>SUMPRODUCT(LTA!J25:AN25,LTA!J$101:AN$101,LTA!J$103:AN$103)</f>
        <v>18.990000000000002</v>
      </c>
      <c r="U25" s="37">
        <f>SUMPRODUCT(LTA!J25:AN25,LTA!J$102:AN$102,LTA!J$103:AN$103)</f>
        <v>53.519999999999996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0.53</v>
      </c>
      <c r="AB25" s="75">
        <f>-STOA!N25</f>
        <v>-199.54</v>
      </c>
      <c r="AC25">
        <f t="shared" si="0"/>
        <v>10.851796205135329</v>
      </c>
      <c r="AD25">
        <f t="shared" si="1"/>
        <v>821.45532190355516</v>
      </c>
      <c r="AE25">
        <f>'IDT-1'!B25</f>
        <v>327</v>
      </c>
      <c r="AF25" s="24"/>
      <c r="AG25">
        <f t="shared" si="2"/>
        <v>1148.4553219035552</v>
      </c>
      <c r="AI25" s="34">
        <f>PXIL!H25</f>
        <v>0</v>
      </c>
      <c r="AJ25" s="34">
        <f>PXIL!N25</f>
        <v>0</v>
      </c>
      <c r="AK25" s="34">
        <f>RTM_IEX!H25</f>
        <v>23.24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9">
        <f>GDAM_IEX!H25</f>
        <v>0</v>
      </c>
      <c r="AP25" s="149">
        <f>GDAM_IEX!N25</f>
        <v>0</v>
      </c>
      <c r="AQ25" s="149">
        <f>GDAM_PXI!H25</f>
        <v>0</v>
      </c>
      <c r="AR25" s="149">
        <f>GDAM_PXI!N25</f>
        <v>0</v>
      </c>
      <c r="AU25">
        <v>23</v>
      </c>
    </row>
    <row r="26" spans="1:47">
      <c r="A26" t="s">
        <v>68</v>
      </c>
      <c r="D26">
        <f>TWEPL!P26</f>
        <v>10.09624</v>
      </c>
      <c r="E26">
        <f>GT_NG!P26</f>
        <v>15.699227284838795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99.61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717.06530111462621</v>
      </c>
      <c r="P26" s="36">
        <v>95.784517285289809</v>
      </c>
      <c r="Q26" s="36">
        <v>32.605608080808075</v>
      </c>
      <c r="R26" s="38">
        <v>0</v>
      </c>
      <c r="S26" s="38">
        <v>0</v>
      </c>
      <c r="T26" s="37">
        <f>SUMPRODUCT(LTA!J26:AN26,LTA!J$101:AN$101,LTA!J$103:AN$103)</f>
        <v>18.990000000000002</v>
      </c>
      <c r="U26" s="37">
        <f>SUMPRODUCT(LTA!J26:AN26,LTA!J$102:AN$102,LTA!J$103:AN$103)</f>
        <v>53.519999999999996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0.53</v>
      </c>
      <c r="AB26" s="75">
        <f>-STOA!N26</f>
        <v>-199.54</v>
      </c>
      <c r="AC26">
        <f t="shared" si="0"/>
        <v>11.068661430915808</v>
      </c>
      <c r="AD26">
        <f t="shared" si="1"/>
        <v>845.88223233464714</v>
      </c>
      <c r="AE26">
        <f>'IDT-1'!B26</f>
        <v>351</v>
      </c>
      <c r="AF26" s="24"/>
      <c r="AG26">
        <f t="shared" si="2"/>
        <v>1196.8822323346471</v>
      </c>
      <c r="AI26" s="34">
        <f>PXIL!H26</f>
        <v>0</v>
      </c>
      <c r="AJ26" s="34">
        <f>PXIL!N26</f>
        <v>0</v>
      </c>
      <c r="AK26" s="34">
        <f>RTM_IEX!H26</f>
        <v>12.59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9">
        <f>GDAM_IEX!H26</f>
        <v>0</v>
      </c>
      <c r="AP26" s="149">
        <f>GDAM_IEX!N26</f>
        <v>0</v>
      </c>
      <c r="AQ26" s="149">
        <f>GDAM_PXI!H26</f>
        <v>0</v>
      </c>
      <c r="AR26" s="149">
        <f>GDAM_PXI!N26</f>
        <v>0</v>
      </c>
      <c r="AU26">
        <v>24</v>
      </c>
    </row>
    <row r="27" spans="1:47">
      <c r="A27" t="s">
        <v>69</v>
      </c>
      <c r="D27">
        <f>TWEPL!P27</f>
        <v>10.09624</v>
      </c>
      <c r="E27">
        <f>GT_NG!P27</f>
        <v>15.699227284838795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99.61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775.49227351506113</v>
      </c>
      <c r="P27" s="36">
        <v>95.784517285289809</v>
      </c>
      <c r="Q27" s="36">
        <v>32.605608080808075</v>
      </c>
      <c r="R27" s="38">
        <v>0.24</v>
      </c>
      <c r="S27" s="38">
        <v>0</v>
      </c>
      <c r="T27" s="37">
        <f>SUMPRODUCT(LTA!J27:AN27,LTA!J$101:AN$101,LTA!J$103:AN$103)</f>
        <v>18.990000000000002</v>
      </c>
      <c r="U27" s="37">
        <f>SUMPRODUCT(LTA!J27:AN27,LTA!J$102:AN$102,LTA!J$103:AN$103)</f>
        <v>53.519999999999996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0.57999999999999996</v>
      </c>
      <c r="AB27" s="75">
        <f>-STOA!N27</f>
        <v>-275.88</v>
      </c>
      <c r="AC27">
        <f t="shared" si="0"/>
        <v>12.305719043084023</v>
      </c>
      <c r="AD27">
        <f t="shared" si="1"/>
        <v>831.8621471229136</v>
      </c>
      <c r="AE27">
        <f>'IDT-1'!B27</f>
        <v>426</v>
      </c>
      <c r="AF27" s="24"/>
      <c r="AG27">
        <f t="shared" si="2"/>
        <v>1257.8621471229135</v>
      </c>
      <c r="AI27" s="34">
        <f>PXIL!H27</f>
        <v>0</v>
      </c>
      <c r="AJ27" s="34">
        <f>PXIL!N27</f>
        <v>0</v>
      </c>
      <c r="AK27" s="34">
        <f>RTM_IEX!H27</f>
        <v>17.43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9">
        <f>GDAM_IEX!H27</f>
        <v>0</v>
      </c>
      <c r="AP27" s="149">
        <f>GDAM_IEX!N27</f>
        <v>0</v>
      </c>
      <c r="AQ27" s="149">
        <f>GDAM_PXI!H27</f>
        <v>0</v>
      </c>
      <c r="AR27" s="149">
        <f>GDAM_PXI!N27</f>
        <v>0</v>
      </c>
      <c r="AU27">
        <v>25</v>
      </c>
    </row>
    <row r="28" spans="1:47">
      <c r="A28" t="s">
        <v>70</v>
      </c>
      <c r="D28">
        <f>TWEPL!P28</f>
        <v>10.09624</v>
      </c>
      <c r="E28">
        <f>GT_NG!P28</f>
        <v>15.699227284838795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99.61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837.59778156552204</v>
      </c>
      <c r="P28" s="36">
        <v>95.784517285289809</v>
      </c>
      <c r="Q28" s="36">
        <v>32.605608080808075</v>
      </c>
      <c r="R28" s="38">
        <v>1.44</v>
      </c>
      <c r="S28" s="38">
        <v>0</v>
      </c>
      <c r="T28" s="37">
        <f>SUMPRODUCT(LTA!J28:AN28,LTA!J$101:AN$101,LTA!J$103:AN$103)</f>
        <v>18.990000000000002</v>
      </c>
      <c r="U28" s="37">
        <f>SUMPRODUCT(LTA!J28:AN28,LTA!J$102:AN$102,LTA!J$103:AN$103)</f>
        <v>53.519999999999996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10.65</v>
      </c>
      <c r="Z28" s="34">
        <f>IEX!N28</f>
        <v>0</v>
      </c>
      <c r="AA28" s="75">
        <f>STOA!H28</f>
        <v>0.57999999999999996</v>
      </c>
      <c r="AB28" s="75">
        <f>-STOA!N28</f>
        <v>-275.88</v>
      </c>
      <c r="AC28">
        <f t="shared" si="0"/>
        <v>12.947991513928081</v>
      </c>
      <c r="AD28">
        <f t="shared" si="1"/>
        <v>904.20538270253064</v>
      </c>
      <c r="AE28">
        <f>'IDT-1'!B28</f>
        <v>419.03499999999997</v>
      </c>
      <c r="AF28" s="24"/>
      <c r="AG28">
        <f t="shared" si="2"/>
        <v>1323.2403827025305</v>
      </c>
      <c r="AI28" s="34">
        <f>PXIL!H28</f>
        <v>0</v>
      </c>
      <c r="AJ28" s="34">
        <f>PXIL!N28</f>
        <v>0</v>
      </c>
      <c r="AK28" s="34">
        <f>RTM_IEX!H28</f>
        <v>16.46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9">
        <f>GDAM_IEX!H28</f>
        <v>0</v>
      </c>
      <c r="AP28" s="149">
        <f>GDAM_IEX!N28</f>
        <v>0</v>
      </c>
      <c r="AQ28" s="149">
        <f>GDAM_PXI!H28</f>
        <v>0</v>
      </c>
      <c r="AR28" s="149">
        <f>GDAM_PXI!N28</f>
        <v>0</v>
      </c>
      <c r="AU28">
        <v>26</v>
      </c>
    </row>
    <row r="29" spans="1:47">
      <c r="A29" t="s">
        <v>71</v>
      </c>
      <c r="D29">
        <f>TWEPL!P29</f>
        <v>10.09624</v>
      </c>
      <c r="E29">
        <f>GT_NG!P29</f>
        <v>15.699227284838795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99.61449848710653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837.59778156552204</v>
      </c>
      <c r="P29" s="36">
        <v>95.784517285289809</v>
      </c>
      <c r="Q29" s="36">
        <v>32.605608080808075</v>
      </c>
      <c r="R29" s="38">
        <v>5.28</v>
      </c>
      <c r="S29" s="38">
        <v>0</v>
      </c>
      <c r="T29" s="37">
        <f>SUMPRODUCT(LTA!J29:AN29,LTA!J$101:AN$101,LTA!J$103:AN$103)</f>
        <v>24.41</v>
      </c>
      <c r="U29" s="37">
        <f>SUMPRODUCT(LTA!J29:AN29,LTA!J$102:AN$102,LTA!J$103:AN$103)</f>
        <v>53.519999999999996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221.72</v>
      </c>
      <c r="Z29" s="34">
        <f>IEX!N29</f>
        <v>0</v>
      </c>
      <c r="AA29" s="75">
        <f>STOA!H29</f>
        <v>0.57999999999999996</v>
      </c>
      <c r="AB29" s="75">
        <f>-STOA!N29</f>
        <v>-275.88</v>
      </c>
      <c r="AC29">
        <f t="shared" si="0"/>
        <v>15.065927100614619</v>
      </c>
      <c r="AD29">
        <f t="shared" si="1"/>
        <v>1142.7619456029506</v>
      </c>
      <c r="AE29">
        <f>'IDT-1'!B29</f>
        <v>223.15</v>
      </c>
      <c r="AF29" s="24"/>
      <c r="AG29">
        <f t="shared" si="2"/>
        <v>1365.9119456029507</v>
      </c>
      <c r="AI29" s="34">
        <f>PXIL!H29</f>
        <v>0</v>
      </c>
      <c r="AJ29" s="34">
        <f>PXIL!N29</f>
        <v>0</v>
      </c>
      <c r="AK29" s="34">
        <f>RTM_IEX!H29</f>
        <v>36.799999999999997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9">
        <f>GDAM_IEX!H29</f>
        <v>0</v>
      </c>
      <c r="AP29" s="149">
        <f>GDAM_IEX!N29</f>
        <v>0</v>
      </c>
      <c r="AQ29" s="149">
        <f>GDAM_PXI!H29</f>
        <v>0</v>
      </c>
      <c r="AR29" s="149">
        <f>GDAM_PXI!N29</f>
        <v>0</v>
      </c>
      <c r="AU29">
        <v>27</v>
      </c>
    </row>
    <row r="30" spans="1:47">
      <c r="A30" t="s">
        <v>72</v>
      </c>
      <c r="D30">
        <f>TWEPL!P30</f>
        <v>10.09624</v>
      </c>
      <c r="E30">
        <f>GT_NG!P30</f>
        <v>15.699227284838795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99.61449848710653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837.59778156552204</v>
      </c>
      <c r="P30" s="36">
        <v>95.784517285289809</v>
      </c>
      <c r="Q30" s="36">
        <v>32.605608080808075</v>
      </c>
      <c r="R30" s="38">
        <v>17.100000000000001</v>
      </c>
      <c r="S30" s="38">
        <v>0</v>
      </c>
      <c r="T30" s="37">
        <f>SUMPRODUCT(LTA!J30:AN30,LTA!J$101:AN$101,LTA!J$103:AN$103)</f>
        <v>28.459999999999997</v>
      </c>
      <c r="U30" s="37">
        <f>SUMPRODUCT(LTA!J30:AN30,LTA!J$102:AN$102,LTA!J$103:AN$103)</f>
        <v>53.519999999999996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195.58</v>
      </c>
      <c r="Z30" s="34">
        <f>IEX!N30</f>
        <v>0</v>
      </c>
      <c r="AA30" s="75">
        <f>STOA!H30</f>
        <v>0.57999999999999996</v>
      </c>
      <c r="AB30" s="75">
        <f>-STOA!N30</f>
        <v>-275.88</v>
      </c>
      <c r="AC30">
        <f t="shared" si="0"/>
        <v>15.273695100614615</v>
      </c>
      <c r="AD30">
        <f t="shared" si="1"/>
        <v>1166.1641776029503</v>
      </c>
      <c r="AE30">
        <f>'IDT-1'!B30</f>
        <v>218.7</v>
      </c>
      <c r="AF30" s="24"/>
      <c r="AG30">
        <f t="shared" si="2"/>
        <v>1384.8641776029503</v>
      </c>
      <c r="AI30" s="34">
        <f>PXIL!H30</f>
        <v>0</v>
      </c>
      <c r="AJ30" s="34">
        <f>PXIL!N30</f>
        <v>0</v>
      </c>
      <c r="AK30" s="34">
        <f>RTM_IEX!H30</f>
        <v>70.680000000000007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9">
        <f>GDAM_IEX!H30</f>
        <v>0</v>
      </c>
      <c r="AP30" s="149">
        <f>GDAM_IEX!N30</f>
        <v>0</v>
      </c>
      <c r="AQ30" s="149">
        <f>GDAM_PXI!H30</f>
        <v>0</v>
      </c>
      <c r="AR30" s="149">
        <f>GDAM_PXI!N30</f>
        <v>0</v>
      </c>
      <c r="AU30">
        <v>28</v>
      </c>
    </row>
    <row r="31" spans="1:47">
      <c r="A31" t="s">
        <v>73</v>
      </c>
      <c r="D31">
        <f>TWEPL!P31</f>
        <v>10.09624</v>
      </c>
      <c r="E31">
        <f>GT_NG!P31</f>
        <v>15.699227284838795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99.61449848710653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841.35362282983363</v>
      </c>
      <c r="P31" s="36">
        <v>95.784517285289809</v>
      </c>
      <c r="Q31" s="36">
        <v>32.605608080808075</v>
      </c>
      <c r="R31" s="38">
        <v>35.86</v>
      </c>
      <c r="S31" s="38">
        <v>0</v>
      </c>
      <c r="T31" s="37">
        <f>SUMPRODUCT(LTA!J31:AN31,LTA!J$101:AN$101,LTA!J$103:AN$103)</f>
        <v>39.39</v>
      </c>
      <c r="U31" s="37">
        <f>SUMPRODUCT(LTA!J31:AN31,LTA!J$102:AN$102,LTA!J$103:AN$103)</f>
        <v>51.58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179.12</v>
      </c>
      <c r="Z31" s="34">
        <f>IEX!N31</f>
        <v>0</v>
      </c>
      <c r="AA31" s="75">
        <f>STOA!H31</f>
        <v>0.68</v>
      </c>
      <c r="AB31" s="75">
        <f>-STOA!N31</f>
        <v>-275.88</v>
      </c>
      <c r="AC31">
        <f t="shared" si="0"/>
        <v>15.466642503740559</v>
      </c>
      <c r="AD31">
        <f t="shared" si="1"/>
        <v>1187.8970714641362</v>
      </c>
      <c r="AE31">
        <f>'IDT-1'!B31</f>
        <v>209.69499999999999</v>
      </c>
      <c r="AF31" s="24"/>
      <c r="AG31">
        <f t="shared" si="2"/>
        <v>1397.5920714641361</v>
      </c>
      <c r="AI31" s="34">
        <f>PXIL!H31</f>
        <v>0</v>
      </c>
      <c r="AJ31" s="34">
        <f>PXIL!N31</f>
        <v>0</v>
      </c>
      <c r="AK31" s="34">
        <f>RTM_IEX!H31</f>
        <v>77.459999999999994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9">
        <f>GDAM_IEX!H31</f>
        <v>0</v>
      </c>
      <c r="AP31" s="149">
        <f>GDAM_IEX!N31</f>
        <v>0</v>
      </c>
      <c r="AQ31" s="149">
        <f>GDAM_PXI!H31</f>
        <v>0</v>
      </c>
      <c r="AR31" s="149">
        <f>GDAM_PXI!N31</f>
        <v>0</v>
      </c>
      <c r="AU31">
        <v>29</v>
      </c>
    </row>
    <row r="32" spans="1:47">
      <c r="A32" t="s">
        <v>74</v>
      </c>
      <c r="D32">
        <f>TWEPL!P32</f>
        <v>10.09624</v>
      </c>
      <c r="E32">
        <f>GT_NG!P32</f>
        <v>15.699227284838795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99.61449848710653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792.25070470087553</v>
      </c>
      <c r="P32" s="36">
        <v>95.784517285289809</v>
      </c>
      <c r="Q32" s="36">
        <v>32.605608080808075</v>
      </c>
      <c r="R32" s="38">
        <v>42.999999999999993</v>
      </c>
      <c r="S32" s="38">
        <v>0</v>
      </c>
      <c r="T32" s="37">
        <f>SUMPRODUCT(LTA!J32:AN32,LTA!J$101:AN$101,LTA!J$103:AN$103)</f>
        <v>61.53</v>
      </c>
      <c r="U32" s="37">
        <f>SUMPRODUCT(LTA!J32:AN32,LTA!J$102:AN$102,LTA!J$103:AN$103)</f>
        <v>51.58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179.12</v>
      </c>
      <c r="Z32" s="34">
        <f>IEX!N32</f>
        <v>0</v>
      </c>
      <c r="AA32" s="75">
        <f>STOA!H32</f>
        <v>0.68</v>
      </c>
      <c r="AB32" s="75">
        <f>-STOA!N32</f>
        <v>-275.88</v>
      </c>
      <c r="AC32">
        <f t="shared" si="0"/>
        <v>15.147264824205729</v>
      </c>
      <c r="AD32">
        <f t="shared" si="1"/>
        <v>1151.923531014713</v>
      </c>
      <c r="AE32">
        <f>'IDT-1'!B32</f>
        <v>244.17099999999999</v>
      </c>
      <c r="AF32" s="24"/>
      <c r="AG32">
        <f t="shared" si="2"/>
        <v>1396.0945310147131</v>
      </c>
      <c r="AI32" s="34">
        <f>PXIL!H32</f>
        <v>0</v>
      </c>
      <c r="AJ32" s="34">
        <f>PXIL!N32</f>
        <v>0</v>
      </c>
      <c r="AK32" s="34">
        <f>RTM_IEX!H32</f>
        <v>60.99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9">
        <f>GDAM_IEX!H32</f>
        <v>0</v>
      </c>
      <c r="AP32" s="149">
        <f>GDAM_IEX!N32</f>
        <v>0</v>
      </c>
      <c r="AQ32" s="149">
        <f>GDAM_PXI!H32</f>
        <v>0</v>
      </c>
      <c r="AR32" s="149">
        <f>GDAM_PXI!N32</f>
        <v>0</v>
      </c>
      <c r="AU32">
        <v>30</v>
      </c>
    </row>
    <row r="33" spans="1:47">
      <c r="A33" t="s">
        <v>75</v>
      </c>
      <c r="D33">
        <f>TWEPL!P33</f>
        <v>10.09624</v>
      </c>
      <c r="E33">
        <f>GT_NG!P33</f>
        <v>15.699227284838795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99.61449848710653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752.56899018954539</v>
      </c>
      <c r="P33" s="36">
        <v>95.784517285289809</v>
      </c>
      <c r="Q33" s="36">
        <v>32.605608080808075</v>
      </c>
      <c r="R33" s="38">
        <v>45.5</v>
      </c>
      <c r="S33" s="38">
        <v>0</v>
      </c>
      <c r="T33" s="37">
        <f>SUMPRODUCT(LTA!J33:AN33,LTA!J$101:AN$101,LTA!J$103:AN$103)</f>
        <v>90.19</v>
      </c>
      <c r="U33" s="37">
        <f>SUMPRODUCT(LTA!J33:AN33,LTA!J$102:AN$102,LTA!J$103:AN$103)</f>
        <v>59.41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192.67</v>
      </c>
      <c r="Z33" s="34">
        <f>IEX!N33</f>
        <v>0</v>
      </c>
      <c r="AA33" s="75">
        <f>STOA!H33</f>
        <v>0.68</v>
      </c>
      <c r="AB33" s="75">
        <f>-STOA!N33</f>
        <v>-275.88</v>
      </c>
      <c r="AC33">
        <f t="shared" si="0"/>
        <v>15.499073736506027</v>
      </c>
      <c r="AD33">
        <f t="shared" si="1"/>
        <v>1191.5500075910825</v>
      </c>
      <c r="AE33">
        <f>'IDT-1'!B33</f>
        <v>224.15100000000001</v>
      </c>
      <c r="AF33" s="24"/>
      <c r="AG33">
        <f t="shared" si="2"/>
        <v>1415.7010075910825</v>
      </c>
      <c r="AI33" s="34">
        <f>PXIL!H33</f>
        <v>0</v>
      </c>
      <c r="AJ33" s="34">
        <f>PXIL!N33</f>
        <v>0</v>
      </c>
      <c r="AK33" s="34">
        <f>RTM_IEX!H33</f>
        <v>88.11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9">
        <f>GDAM_IEX!H33</f>
        <v>0</v>
      </c>
      <c r="AP33" s="149">
        <f>GDAM_IEX!N33</f>
        <v>0</v>
      </c>
      <c r="AQ33" s="149">
        <f>GDAM_PXI!H33</f>
        <v>0</v>
      </c>
      <c r="AR33" s="149">
        <f>GDAM_PXI!N33</f>
        <v>0</v>
      </c>
      <c r="AU33">
        <v>31</v>
      </c>
    </row>
    <row r="34" spans="1:47">
      <c r="A34" t="s">
        <v>76</v>
      </c>
      <c r="D34">
        <f>TWEPL!P34</f>
        <v>10.09624</v>
      </c>
      <c r="E34">
        <f>GT_NG!P34</f>
        <v>15.699227284838795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99.61449848710653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704.98847940928079</v>
      </c>
      <c r="P34" s="36">
        <v>95.784517285289809</v>
      </c>
      <c r="Q34" s="36">
        <v>32.605608080808075</v>
      </c>
      <c r="R34" s="38">
        <v>46</v>
      </c>
      <c r="S34" s="38">
        <v>0</v>
      </c>
      <c r="T34" s="37">
        <f>SUMPRODUCT(LTA!J34:AN34,LTA!J$101:AN$101,LTA!J$103:AN$103)</f>
        <v>129.22999999999999</v>
      </c>
      <c r="U34" s="37">
        <f>SUMPRODUCT(LTA!J34:AN34,LTA!J$102:AN$102,LTA!J$103:AN$103)</f>
        <v>58.24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173.31</v>
      </c>
      <c r="Z34" s="34">
        <f>IEX!N34</f>
        <v>0</v>
      </c>
      <c r="AA34" s="75">
        <f>STOA!H34</f>
        <v>0.68</v>
      </c>
      <c r="AB34" s="75">
        <f>-STOA!N34</f>
        <v>-275.88</v>
      </c>
      <c r="AC34">
        <f t="shared" si="0"/>
        <v>15.383965241639697</v>
      </c>
      <c r="AD34">
        <f t="shared" si="1"/>
        <v>1178.5846053056841</v>
      </c>
      <c r="AE34">
        <f>'IDT-1'!B34</f>
        <v>233.59399999999999</v>
      </c>
      <c r="AF34" s="24"/>
      <c r="AG34">
        <f t="shared" si="2"/>
        <v>1412.1786053056842</v>
      </c>
      <c r="AI34" s="34">
        <f>PXIL!H34</f>
        <v>0</v>
      </c>
      <c r="AJ34" s="34">
        <f>PXIL!N34</f>
        <v>0</v>
      </c>
      <c r="AK34" s="34">
        <f>RTM_IEX!H34</f>
        <v>103.6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9">
        <f>GDAM_IEX!H34</f>
        <v>0</v>
      </c>
      <c r="AP34" s="149">
        <f>GDAM_IEX!N34</f>
        <v>0</v>
      </c>
      <c r="AQ34" s="149">
        <f>GDAM_PXI!H34</f>
        <v>0</v>
      </c>
      <c r="AR34" s="149">
        <f>GDAM_PXI!N34</f>
        <v>0</v>
      </c>
      <c r="AU34">
        <v>32</v>
      </c>
    </row>
    <row r="35" spans="1:47">
      <c r="A35" t="s">
        <v>77</v>
      </c>
      <c r="D35">
        <f>TWEPL!P35</f>
        <v>10.09624</v>
      </c>
      <c r="E35">
        <f>GT_NG!P35</f>
        <v>15.699227284838795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84.02388963473912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692.02485252841893</v>
      </c>
      <c r="P35" s="36">
        <v>95.784517285289809</v>
      </c>
      <c r="Q35" s="36">
        <v>32.605608080808075</v>
      </c>
      <c r="R35" s="38">
        <v>47.5</v>
      </c>
      <c r="S35" s="38">
        <v>0</v>
      </c>
      <c r="T35" s="37">
        <f>SUMPRODUCT(LTA!J35:AN35,LTA!J$101:AN$101,LTA!J$103:AN$103)</f>
        <v>179.71999999999997</v>
      </c>
      <c r="U35" s="37">
        <f>SUMPRODUCT(LTA!J35:AN35,LTA!J$102:AN$102,LTA!J$103:AN$103)</f>
        <v>57.24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128.77000000000001</v>
      </c>
      <c r="Z35" s="34">
        <f>IEX!N35</f>
        <v>0</v>
      </c>
      <c r="AA35" s="75">
        <f>STOA!H35</f>
        <v>0.97</v>
      </c>
      <c r="AB35" s="75">
        <f>-STOA!N35</f>
        <v>-275.88</v>
      </c>
      <c r="AC35">
        <f t="shared" si="0"/>
        <v>15.123799967187278</v>
      </c>
      <c r="AD35">
        <f t="shared" si="1"/>
        <v>1149.2805348469071</v>
      </c>
      <c r="AE35">
        <f>'IDT-1'!B35</f>
        <v>252.01999999999998</v>
      </c>
      <c r="AF35" s="24"/>
      <c r="AG35">
        <f t="shared" si="2"/>
        <v>1401.3005348469071</v>
      </c>
      <c r="AI35" s="34">
        <f>PXIL!H35</f>
        <v>0</v>
      </c>
      <c r="AJ35" s="34">
        <f>PXIL!N35</f>
        <v>0</v>
      </c>
      <c r="AK35" s="34">
        <f>RTM_IEX!H35</f>
        <v>95.85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9">
        <f>GDAM_IEX!H35</f>
        <v>0</v>
      </c>
      <c r="AP35" s="149">
        <f>GDAM_IEX!N35</f>
        <v>0</v>
      </c>
      <c r="AQ35" s="149">
        <f>GDAM_PXI!H35</f>
        <v>0</v>
      </c>
      <c r="AR35" s="149">
        <f>GDAM_PXI!N35</f>
        <v>0</v>
      </c>
      <c r="AU35">
        <v>33</v>
      </c>
    </row>
    <row r="36" spans="1:47">
      <c r="A36" t="s">
        <v>78</v>
      </c>
      <c r="D36">
        <f>TWEPL!P36</f>
        <v>10.09624</v>
      </c>
      <c r="E36">
        <f>GT_NG!P36</f>
        <v>15.699227284838795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84.02388963473912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668.84549860681534</v>
      </c>
      <c r="P36" s="36">
        <v>95.784517285289809</v>
      </c>
      <c r="Q36" s="36">
        <v>32.605608080808075</v>
      </c>
      <c r="R36" s="38">
        <v>47.499999999999993</v>
      </c>
      <c r="S36" s="38">
        <v>0</v>
      </c>
      <c r="T36" s="37">
        <f>SUMPRODUCT(LTA!J36:AN36,LTA!J$101:AN$101,LTA!J$103:AN$103)</f>
        <v>224.25</v>
      </c>
      <c r="U36" s="37">
        <f>SUMPRODUCT(LTA!J36:AN36,LTA!J$102:AN$102,LTA!J$103:AN$103)</f>
        <v>55.91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99.73</v>
      </c>
      <c r="Z36" s="34">
        <f>IEX!N36</f>
        <v>0</v>
      </c>
      <c r="AA36" s="75">
        <f>STOA!H36</f>
        <v>0.97</v>
      </c>
      <c r="AB36" s="75">
        <f>-STOA!N36</f>
        <v>-275.88</v>
      </c>
      <c r="AC36">
        <f t="shared" si="0"/>
        <v>15.044517652677166</v>
      </c>
      <c r="AD36">
        <f t="shared" si="1"/>
        <v>1140.350463239814</v>
      </c>
      <c r="AE36">
        <f>'IDT-1'!B36</f>
        <v>273.226</v>
      </c>
      <c r="AF36" s="24"/>
      <c r="AG36">
        <f t="shared" si="2"/>
        <v>1413.5764632398141</v>
      </c>
      <c r="AI36" s="34">
        <f>PXIL!H36</f>
        <v>0</v>
      </c>
      <c r="AJ36" s="34">
        <f>PXIL!N36</f>
        <v>0</v>
      </c>
      <c r="AK36" s="34">
        <f>RTM_IEX!H36</f>
        <v>95.86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9">
        <f>GDAM_IEX!H36</f>
        <v>0</v>
      </c>
      <c r="AP36" s="149">
        <f>GDAM_IEX!N36</f>
        <v>0</v>
      </c>
      <c r="AQ36" s="149">
        <f>GDAM_PXI!H36</f>
        <v>0</v>
      </c>
      <c r="AR36" s="149">
        <f>GDAM_PXI!N36</f>
        <v>0</v>
      </c>
      <c r="AU36">
        <v>34</v>
      </c>
    </row>
    <row r="37" spans="1:47">
      <c r="A37" t="s">
        <v>79</v>
      </c>
      <c r="D37">
        <f>TWEPL!P37</f>
        <v>10.09624</v>
      </c>
      <c r="E37">
        <f>GT_NG!P37</f>
        <v>15.699227284838795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84.02388963473912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657.33904330500388</v>
      </c>
      <c r="P37" s="36">
        <v>95.784517285289809</v>
      </c>
      <c r="Q37" s="36">
        <v>32.605608080808075</v>
      </c>
      <c r="R37" s="38">
        <v>47.5</v>
      </c>
      <c r="S37" s="38">
        <v>0</v>
      </c>
      <c r="T37" s="37">
        <f>SUMPRODUCT(LTA!J37:AN37,LTA!J$101:AN$101,LTA!J$103:AN$103)</f>
        <v>268.14999999999998</v>
      </c>
      <c r="U37" s="37">
        <f>SUMPRODUCT(LTA!J37:AN37,LTA!J$102:AN$102,LTA!J$103:AN$103)</f>
        <v>66.27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65.84</v>
      </c>
      <c r="Z37" s="34">
        <f>IEX!N37</f>
        <v>0</v>
      </c>
      <c r="AA37" s="75">
        <f>STOA!H37</f>
        <v>0.97</v>
      </c>
      <c r="AB37" s="75">
        <f>-STOA!N37</f>
        <v>-275.88</v>
      </c>
      <c r="AC37">
        <f t="shared" si="0"/>
        <v>15.088284846021226</v>
      </c>
      <c r="AD37">
        <f t="shared" si="1"/>
        <v>1145.2802407446584</v>
      </c>
      <c r="AE37">
        <f>'IDT-1'!B37</f>
        <v>250.48000000000002</v>
      </c>
      <c r="AF37" s="24"/>
      <c r="AG37">
        <f t="shared" si="2"/>
        <v>1395.7602407446584</v>
      </c>
      <c r="AI37" s="34">
        <f>PXIL!H37</f>
        <v>0</v>
      </c>
      <c r="AJ37" s="34">
        <f>PXIL!N37</f>
        <v>0</v>
      </c>
      <c r="AK37" s="34">
        <f>RTM_IEX!H37</f>
        <v>91.97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9">
        <f>GDAM_IEX!H37</f>
        <v>0</v>
      </c>
      <c r="AP37" s="149">
        <f>GDAM_IEX!N37</f>
        <v>0</v>
      </c>
      <c r="AQ37" s="149">
        <f>GDAM_PXI!H37</f>
        <v>0</v>
      </c>
      <c r="AR37" s="149">
        <f>GDAM_PXI!N37</f>
        <v>0</v>
      </c>
      <c r="AU37">
        <v>35</v>
      </c>
    </row>
    <row r="38" spans="1:47">
      <c r="A38" t="s">
        <v>80</v>
      </c>
      <c r="D38">
        <f>TWEPL!P38</f>
        <v>10.09624</v>
      </c>
      <c r="E38">
        <f>GT_NG!P38</f>
        <v>15.699227284838795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84.02388963473912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658.31949302414671</v>
      </c>
      <c r="P38" s="36">
        <v>95.784517285289809</v>
      </c>
      <c r="Q38" s="36">
        <v>32.605608080808075</v>
      </c>
      <c r="R38" s="38">
        <v>47.5</v>
      </c>
      <c r="S38" s="38">
        <v>0</v>
      </c>
      <c r="T38" s="37">
        <f>SUMPRODUCT(LTA!J38:AN38,LTA!J$101:AN$101,LTA!J$103:AN$103)</f>
        <v>314.8</v>
      </c>
      <c r="U38" s="37">
        <f>SUMPRODUCT(LTA!J38:AN38,LTA!J$102:AN$102,LTA!J$103:AN$103)</f>
        <v>61.43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25.17</v>
      </c>
      <c r="Z38" s="34">
        <f>IEX!N38</f>
        <v>0</v>
      </c>
      <c r="AA38" s="75">
        <f>STOA!H38</f>
        <v>0.97</v>
      </c>
      <c r="AB38" s="75">
        <f>-STOA!N38</f>
        <v>-275.88</v>
      </c>
      <c r="AC38">
        <f t="shared" si="0"/>
        <v>15.013312803549686</v>
      </c>
      <c r="AD38">
        <f t="shared" si="1"/>
        <v>1136.8356625062727</v>
      </c>
      <c r="AE38">
        <f>'IDT-1'!B38</f>
        <v>264.447</v>
      </c>
      <c r="AF38" s="24"/>
      <c r="AG38">
        <f t="shared" si="2"/>
        <v>1401.2826625062726</v>
      </c>
      <c r="AI38" s="34">
        <f>PXIL!H38</f>
        <v>0</v>
      </c>
      <c r="AJ38" s="34">
        <f>PXIL!N38</f>
        <v>0</v>
      </c>
      <c r="AK38" s="34">
        <f>RTM_IEX!H38</f>
        <v>81.33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9">
        <f>GDAM_IEX!H38</f>
        <v>0</v>
      </c>
      <c r="AP38" s="149">
        <f>GDAM_IEX!N38</f>
        <v>0</v>
      </c>
      <c r="AQ38" s="149">
        <f>GDAM_PXI!H38</f>
        <v>0</v>
      </c>
      <c r="AR38" s="149">
        <f>GDAM_PXI!N38</f>
        <v>0</v>
      </c>
      <c r="AU38">
        <v>36</v>
      </c>
    </row>
    <row r="39" spans="1:47">
      <c r="A39" t="s">
        <v>81</v>
      </c>
      <c r="D39">
        <f>TWEPL!P39</f>
        <v>10.09624</v>
      </c>
      <c r="E39">
        <f>GT_NG!P39</f>
        <v>15.573967492672526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84.02388963473912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703.08652863887085</v>
      </c>
      <c r="P39" s="36">
        <v>95.784517285289809</v>
      </c>
      <c r="Q39" s="36">
        <v>32.605608080808075</v>
      </c>
      <c r="R39" s="38">
        <v>47.5</v>
      </c>
      <c r="S39" s="38">
        <v>0</v>
      </c>
      <c r="T39" s="37">
        <f>SUMPRODUCT(LTA!J39:AN39,LTA!J$101:AN$101,LTA!J$103:AN$103)</f>
        <v>355.72</v>
      </c>
      <c r="U39" s="37">
        <f>SUMPRODUCT(LTA!J39:AN39,LTA!J$102:AN$102,LTA!J$103:AN$103)</f>
        <v>56.47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0.97</v>
      </c>
      <c r="AB39" s="75">
        <f>-STOA!N39</f>
        <v>-275.88</v>
      </c>
      <c r="AC39">
        <f t="shared" si="0"/>
        <v>14.785408430788195</v>
      </c>
      <c r="AD39">
        <f t="shared" si="1"/>
        <v>1111.1653427015922</v>
      </c>
      <c r="AE39">
        <f>'IDT-1'!B39</f>
        <v>289</v>
      </c>
      <c r="AF39" s="24"/>
      <c r="AG39">
        <f t="shared" si="2"/>
        <v>1400.1653427015922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9">
        <f>GDAM_IEX!H39</f>
        <v>0</v>
      </c>
      <c r="AP39" s="149">
        <f>GDAM_IEX!N39</f>
        <v>0</v>
      </c>
      <c r="AQ39" s="149">
        <f>GDAM_PXI!H39</f>
        <v>0</v>
      </c>
      <c r="AR39" s="149">
        <f>GDAM_PXI!N39</f>
        <v>0</v>
      </c>
      <c r="AU39">
        <v>37</v>
      </c>
    </row>
    <row r="40" spans="1:47">
      <c r="A40" t="s">
        <v>82</v>
      </c>
      <c r="D40">
        <f>TWEPL!P40</f>
        <v>10.09624</v>
      </c>
      <c r="E40">
        <f>GT_NG!P40</f>
        <v>15.573967492672526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84.02388963473912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693.53095661077555</v>
      </c>
      <c r="P40" s="36">
        <v>95.784517285289809</v>
      </c>
      <c r="Q40" s="36">
        <v>32.605608080808075</v>
      </c>
      <c r="R40" s="38">
        <v>47.5</v>
      </c>
      <c r="S40" s="38">
        <v>0</v>
      </c>
      <c r="T40" s="37">
        <f>SUMPRODUCT(LTA!J40:AN40,LTA!J$101:AN$101,LTA!J$103:AN$103)</f>
        <v>394.92</v>
      </c>
      <c r="U40" s="37">
        <f>SUMPRODUCT(LTA!J40:AN40,LTA!J$102:AN$102,LTA!J$103:AN$103)</f>
        <v>55.379999999999995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0.97</v>
      </c>
      <c r="AB40" s="75">
        <f>-STOA!N40</f>
        <v>-275.88</v>
      </c>
      <c r="AC40">
        <f t="shared" si="0"/>
        <v>15.036687396940955</v>
      </c>
      <c r="AD40">
        <f t="shared" si="1"/>
        <v>1139.4684917073441</v>
      </c>
      <c r="AE40">
        <f>'IDT-1'!B40</f>
        <v>281</v>
      </c>
      <c r="AF40" s="24"/>
      <c r="AG40">
        <f t="shared" si="2"/>
        <v>1420.4684917073441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9">
        <f>GDAM_IEX!H40</f>
        <v>0</v>
      </c>
      <c r="AP40" s="149">
        <f>GDAM_IEX!N40</f>
        <v>0</v>
      </c>
      <c r="AQ40" s="149">
        <f>GDAM_PXI!H40</f>
        <v>0</v>
      </c>
      <c r="AR40" s="149">
        <f>GDAM_PXI!N40</f>
        <v>0</v>
      </c>
      <c r="AU40">
        <v>38</v>
      </c>
    </row>
    <row r="41" spans="1:47">
      <c r="A41" t="s">
        <v>83</v>
      </c>
      <c r="D41">
        <f>TWEPL!P41</f>
        <v>10.09624</v>
      </c>
      <c r="E41">
        <f>GT_NG!P41</f>
        <v>15.573967492672526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84.02388963473912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685.30609917650952</v>
      </c>
      <c r="P41" s="36">
        <v>95.784517285289809</v>
      </c>
      <c r="Q41" s="36">
        <v>32.605608080808075</v>
      </c>
      <c r="R41" s="38">
        <v>47.5</v>
      </c>
      <c r="S41" s="38">
        <v>0</v>
      </c>
      <c r="T41" s="37">
        <f>SUMPRODUCT(LTA!J41:AN41,LTA!J$101:AN$101,LTA!J$103:AN$103)</f>
        <v>427.45000000000005</v>
      </c>
      <c r="U41" s="37">
        <f>SUMPRODUCT(LTA!J41:AN41,LTA!J$102:AN$102,LTA!J$103:AN$103)</f>
        <v>52.81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65.84</v>
      </c>
      <c r="Z41" s="34">
        <f>IEX!N41</f>
        <v>0</v>
      </c>
      <c r="AA41" s="75">
        <f>STOA!H41</f>
        <v>0.97</v>
      </c>
      <c r="AB41" s="75">
        <f>-STOA!N41</f>
        <v>-275.88</v>
      </c>
      <c r="AC41">
        <f t="shared" si="0"/>
        <v>15.926588651519411</v>
      </c>
      <c r="AD41">
        <f t="shared" si="1"/>
        <v>1239.7037330184992</v>
      </c>
      <c r="AE41">
        <f>'IDT-1'!B41</f>
        <v>215.375</v>
      </c>
      <c r="AF41" s="24"/>
      <c r="AG41">
        <f t="shared" si="2"/>
        <v>1455.0787330184992</v>
      </c>
      <c r="AI41" s="34">
        <f>PXIL!H41</f>
        <v>0</v>
      </c>
      <c r="AJ41" s="34">
        <f>PXIL!N41</f>
        <v>0</v>
      </c>
      <c r="AK41" s="34">
        <f>RTM_IEX!H41</f>
        <v>13.55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9">
        <f>GDAM_IEX!H41</f>
        <v>0</v>
      </c>
      <c r="AP41" s="149">
        <f>GDAM_IEX!N41</f>
        <v>0</v>
      </c>
      <c r="AQ41" s="149">
        <f>GDAM_PXI!H41</f>
        <v>0</v>
      </c>
      <c r="AR41" s="149">
        <f>GDAM_PXI!N41</f>
        <v>0</v>
      </c>
      <c r="AU41">
        <v>39</v>
      </c>
    </row>
    <row r="42" spans="1:47">
      <c r="A42" t="s">
        <v>84</v>
      </c>
      <c r="D42">
        <f>TWEPL!P42</f>
        <v>10.09624</v>
      </c>
      <c r="E42">
        <f>GT_NG!P42</f>
        <v>15.573967492672526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84.02388963473912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673.97471224587457</v>
      </c>
      <c r="P42" s="36">
        <v>95.784517285289809</v>
      </c>
      <c r="Q42" s="36">
        <v>32.605608080808075</v>
      </c>
      <c r="R42" s="38">
        <v>47.5</v>
      </c>
      <c r="S42" s="38">
        <v>0</v>
      </c>
      <c r="T42" s="37">
        <f>SUMPRODUCT(LTA!J42:AN42,LTA!J$101:AN$101,LTA!J$103:AN$103)</f>
        <v>460.26000000000005</v>
      </c>
      <c r="U42" s="37">
        <f>SUMPRODUCT(LTA!J42:AN42,LTA!J$102:AN$102,LTA!J$103:AN$103)</f>
        <v>52.31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105.54</v>
      </c>
      <c r="Z42" s="34">
        <f>IEX!N42</f>
        <v>0</v>
      </c>
      <c r="AA42" s="75">
        <f>STOA!H42</f>
        <v>0.97</v>
      </c>
      <c r="AB42" s="75">
        <f>-STOA!N42</f>
        <v>-275.88</v>
      </c>
      <c r="AC42">
        <f t="shared" si="0"/>
        <v>16.511688446529824</v>
      </c>
      <c r="AD42">
        <f t="shared" si="1"/>
        <v>1305.6072462928541</v>
      </c>
      <c r="AE42">
        <f>'IDT-1'!B42</f>
        <v>168.52</v>
      </c>
      <c r="AF42" s="24"/>
      <c r="AG42">
        <f t="shared" si="2"/>
        <v>1474.1272462928541</v>
      </c>
      <c r="AI42" s="34">
        <f>PXIL!H42</f>
        <v>0</v>
      </c>
      <c r="AJ42" s="34">
        <f>PXIL!N42</f>
        <v>0</v>
      </c>
      <c r="AK42" s="34">
        <f>RTM_IEX!H42</f>
        <v>19.36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9">
        <f>GDAM_IEX!H42</f>
        <v>0</v>
      </c>
      <c r="AP42" s="149">
        <f>GDAM_IEX!N42</f>
        <v>0</v>
      </c>
      <c r="AQ42" s="149">
        <f>GDAM_PXI!H42</f>
        <v>0</v>
      </c>
      <c r="AR42" s="149">
        <f>GDAM_PXI!N42</f>
        <v>0</v>
      </c>
      <c r="AU42">
        <v>40</v>
      </c>
    </row>
    <row r="43" spans="1:47">
      <c r="A43" t="s">
        <v>85</v>
      </c>
      <c r="D43">
        <f>TWEPL!P43</f>
        <v>10.09624</v>
      </c>
      <c r="E43">
        <f>GT_NG!P43</f>
        <v>15.134108951546672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84.02388963473912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642.17970216996673</v>
      </c>
      <c r="P43" s="36">
        <v>95.784517285289809</v>
      </c>
      <c r="Q43" s="36">
        <v>32.605608080808075</v>
      </c>
      <c r="R43" s="38">
        <v>47.5</v>
      </c>
      <c r="S43" s="38">
        <v>0</v>
      </c>
      <c r="T43" s="37">
        <f>SUMPRODUCT(LTA!J43:AN43,LTA!J$101:AN$101,LTA!J$103:AN$103)</f>
        <v>487.83000000000004</v>
      </c>
      <c r="U43" s="37">
        <f>SUMPRODUCT(LTA!J43:AN43,LTA!J$102:AN$102,LTA!J$103:AN$103)</f>
        <v>51.15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157.82</v>
      </c>
      <c r="Z43" s="34">
        <f>IEX!N43</f>
        <v>0</v>
      </c>
      <c r="AA43" s="75">
        <f>STOA!H43</f>
        <v>0.97</v>
      </c>
      <c r="AB43" s="75">
        <f>-STOA!N43</f>
        <v>-275.88</v>
      </c>
      <c r="AC43">
        <f t="shared" si="0"/>
        <v>17.048269602699929</v>
      </c>
      <c r="AD43">
        <f t="shared" si="1"/>
        <v>1366.0457965196504</v>
      </c>
      <c r="AE43">
        <f>'IDT-1'!B43</f>
        <v>122</v>
      </c>
      <c r="AF43" s="24"/>
      <c r="AG43">
        <f t="shared" si="2"/>
        <v>1488.0457965196504</v>
      </c>
      <c r="AI43" s="34">
        <f>PXIL!H43</f>
        <v>0</v>
      </c>
      <c r="AJ43" s="34">
        <f>PXIL!N43</f>
        <v>0</v>
      </c>
      <c r="AK43" s="34">
        <f>RTM_IEX!H43</f>
        <v>33.880000000000003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9">
        <f>GDAM_IEX!H43</f>
        <v>0</v>
      </c>
      <c r="AP43" s="149">
        <f>GDAM_IEX!N43</f>
        <v>0</v>
      </c>
      <c r="AQ43" s="149">
        <f>GDAM_PXI!H43</f>
        <v>0</v>
      </c>
      <c r="AR43" s="149">
        <f>GDAM_PXI!N43</f>
        <v>0</v>
      </c>
      <c r="AU43">
        <v>41</v>
      </c>
    </row>
    <row r="44" spans="1:47">
      <c r="A44" t="s">
        <v>86</v>
      </c>
      <c r="D44">
        <f>TWEPL!P44</f>
        <v>10.09624</v>
      </c>
      <c r="E44">
        <f>GT_NG!P44</f>
        <v>15.134108951546672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84.02388963473912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644.90324836888965</v>
      </c>
      <c r="P44" s="36">
        <v>95.784517285289809</v>
      </c>
      <c r="Q44" s="36">
        <v>32.605608080808075</v>
      </c>
      <c r="R44" s="38">
        <v>47.5</v>
      </c>
      <c r="S44" s="38">
        <v>0</v>
      </c>
      <c r="T44" s="37">
        <f>SUMPRODUCT(LTA!J44:AN44,LTA!J$101:AN$101,LTA!J$103:AN$103)</f>
        <v>511.5</v>
      </c>
      <c r="U44" s="37">
        <f>SUMPRODUCT(LTA!J44:AN44,LTA!J$102:AN$102,LTA!J$103:AN$103)</f>
        <v>51.15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131.66999999999999</v>
      </c>
      <c r="Z44" s="34">
        <f>IEX!N44</f>
        <v>0</v>
      </c>
      <c r="AA44" s="75">
        <f>STOA!H44</f>
        <v>0.97</v>
      </c>
      <c r="AB44" s="75">
        <f>-STOA!N44</f>
        <v>-275.88</v>
      </c>
      <c r="AC44">
        <f t="shared" si="0"/>
        <v>17.118700809250452</v>
      </c>
      <c r="AD44">
        <f t="shared" si="1"/>
        <v>1373.9789115120234</v>
      </c>
      <c r="AE44">
        <f>'IDT-1'!B44</f>
        <v>126</v>
      </c>
      <c r="AF44" s="24"/>
      <c r="AG44">
        <f t="shared" si="2"/>
        <v>1499.9789115120234</v>
      </c>
      <c r="AI44" s="34">
        <f>PXIL!H44</f>
        <v>0</v>
      </c>
      <c r="AJ44" s="34">
        <f>PXIL!N44</f>
        <v>0</v>
      </c>
      <c r="AK44" s="34">
        <f>RTM_IEX!H44</f>
        <v>41.64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9">
        <f>GDAM_IEX!H44</f>
        <v>0</v>
      </c>
      <c r="AP44" s="149">
        <f>GDAM_IEX!N44</f>
        <v>0</v>
      </c>
      <c r="AQ44" s="149">
        <f>GDAM_PXI!H44</f>
        <v>0</v>
      </c>
      <c r="AR44" s="149">
        <f>GDAM_PXI!N44</f>
        <v>0</v>
      </c>
      <c r="AU44">
        <v>42</v>
      </c>
    </row>
    <row r="45" spans="1:47">
      <c r="A45" t="s">
        <v>87</v>
      </c>
      <c r="D45">
        <f>TWEPL!P45</f>
        <v>10.09624</v>
      </c>
      <c r="E45">
        <f>GT_NG!P45</f>
        <v>14.690123804164321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644.90324836888965</v>
      </c>
      <c r="P45" s="36">
        <v>95.784517285289809</v>
      </c>
      <c r="Q45" s="36">
        <v>32.605608080808075</v>
      </c>
      <c r="R45" s="38">
        <v>47.5</v>
      </c>
      <c r="S45" s="38">
        <v>0</v>
      </c>
      <c r="T45" s="37">
        <f>SUMPRODUCT(LTA!J45:AN45,LTA!J$101:AN$101,LTA!J$103:AN$103)</f>
        <v>533.98</v>
      </c>
      <c r="U45" s="37">
        <f>SUMPRODUCT(LTA!J45:AN45,LTA!J$102:AN$102,LTA!J$103:AN$103)</f>
        <v>51.15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128.77000000000001</v>
      </c>
      <c r="Z45" s="34">
        <f>IEX!N45</f>
        <v>0</v>
      </c>
      <c r="AA45" s="75">
        <f>STOA!H45</f>
        <v>0.97</v>
      </c>
      <c r="AB45" s="75">
        <f>-STOA!N45</f>
        <v>-275.88</v>
      </c>
      <c r="AC45">
        <f t="shared" si="0"/>
        <v>17.252953739953487</v>
      </c>
      <c r="AD45">
        <f t="shared" si="1"/>
        <v>1389.1006734339376</v>
      </c>
      <c r="AE45">
        <f>'IDT-1'!B45</f>
        <v>112</v>
      </c>
      <c r="AF45" s="24"/>
      <c r="AG45">
        <f t="shared" si="2"/>
        <v>1501.1006734339376</v>
      </c>
      <c r="AI45" s="34">
        <f>PXIL!H45</f>
        <v>0</v>
      </c>
      <c r="AJ45" s="34">
        <f>PXIL!N45</f>
        <v>0</v>
      </c>
      <c r="AK45" s="34">
        <f>RTM_IEX!H45</f>
        <v>37.76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9">
        <f>GDAM_IEX!H45</f>
        <v>0</v>
      </c>
      <c r="AP45" s="149">
        <f>GDAM_IEX!N45</f>
        <v>0</v>
      </c>
      <c r="AQ45" s="149">
        <f>GDAM_PXI!H45</f>
        <v>0</v>
      </c>
      <c r="AR45" s="149">
        <f>GDAM_PXI!N45</f>
        <v>0</v>
      </c>
      <c r="AU45">
        <v>43</v>
      </c>
    </row>
    <row r="46" spans="1:47">
      <c r="A46" t="s">
        <v>88</v>
      </c>
      <c r="D46">
        <f>TWEPL!P46</f>
        <v>10.09624</v>
      </c>
      <c r="E46">
        <f>GT_NG!P46</f>
        <v>14.690123804164321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644.90324836888965</v>
      </c>
      <c r="P46" s="36">
        <v>95.784517285289809</v>
      </c>
      <c r="Q46" s="36">
        <v>32.605608080808075</v>
      </c>
      <c r="R46" s="38">
        <v>47.5</v>
      </c>
      <c r="S46" s="38">
        <v>0</v>
      </c>
      <c r="T46" s="37">
        <f>SUMPRODUCT(LTA!J46:AN46,LTA!J$101:AN$101,LTA!J$103:AN$103)</f>
        <v>545.98</v>
      </c>
      <c r="U46" s="37">
        <f>SUMPRODUCT(LTA!J46:AN46,LTA!J$102:AN$102,LTA!J$103:AN$103)</f>
        <v>51.15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124.89</v>
      </c>
      <c r="Z46" s="34">
        <f>IEX!N46</f>
        <v>0</v>
      </c>
      <c r="AA46" s="75">
        <f>STOA!H46</f>
        <v>0.97</v>
      </c>
      <c r="AB46" s="75">
        <f>-STOA!N46</f>
        <v>-275.88</v>
      </c>
      <c r="AC46">
        <f t="shared" si="0"/>
        <v>17.256209739953491</v>
      </c>
      <c r="AD46">
        <f t="shared" si="1"/>
        <v>1389.467417433938</v>
      </c>
      <c r="AE46">
        <f>'IDT-1'!B46</f>
        <v>107</v>
      </c>
      <c r="AF46" s="24"/>
      <c r="AG46">
        <f t="shared" si="2"/>
        <v>1496.467417433938</v>
      </c>
      <c r="AI46" s="34">
        <f>PXIL!H46</f>
        <v>0</v>
      </c>
      <c r="AJ46" s="34">
        <f>PXIL!N46</f>
        <v>0</v>
      </c>
      <c r="AK46" s="34">
        <f>RTM_IEX!H46</f>
        <v>30.01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9">
        <f>GDAM_IEX!H46</f>
        <v>0</v>
      </c>
      <c r="AP46" s="149">
        <f>GDAM_IEX!N46</f>
        <v>0</v>
      </c>
      <c r="AQ46" s="149">
        <f>GDAM_PXI!H46</f>
        <v>0</v>
      </c>
      <c r="AR46" s="149">
        <f>GDAM_PXI!N46</f>
        <v>0</v>
      </c>
      <c r="AU46">
        <v>44</v>
      </c>
    </row>
    <row r="47" spans="1:47">
      <c r="A47" t="s">
        <v>89</v>
      </c>
      <c r="D47">
        <f>TWEPL!P47</f>
        <v>10.09624</v>
      </c>
      <c r="E47">
        <f>GT_NG!P47</f>
        <v>14.690123804164321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84.02388963473912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637.35019253654866</v>
      </c>
      <c r="P47" s="36">
        <v>95.784517285289809</v>
      </c>
      <c r="Q47" s="36">
        <v>32.605608080808075</v>
      </c>
      <c r="R47" s="38">
        <v>47.5</v>
      </c>
      <c r="S47" s="38">
        <v>0</v>
      </c>
      <c r="T47" s="37">
        <f>SUMPRODUCT(LTA!J47:AN47,LTA!J$101:AN$101,LTA!J$103:AN$103)</f>
        <v>551.70000000000005</v>
      </c>
      <c r="U47" s="37">
        <f>SUMPRODUCT(LTA!J47:AN47,LTA!J$102:AN$102,LTA!J$103:AN$103)</f>
        <v>43.65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126.83</v>
      </c>
      <c r="Z47" s="34">
        <f>IEX!N47</f>
        <v>0</v>
      </c>
      <c r="AA47" s="75">
        <f>STOA!H47</f>
        <v>0.97</v>
      </c>
      <c r="AB47" s="75">
        <f>-STOA!N47</f>
        <v>-275.88</v>
      </c>
      <c r="AC47">
        <f t="shared" si="0"/>
        <v>17.208222848628886</v>
      </c>
      <c r="AD47">
        <f t="shared" si="1"/>
        <v>1384.0623484929213</v>
      </c>
      <c r="AE47">
        <f>'IDT-1'!B47</f>
        <v>107</v>
      </c>
      <c r="AF47" s="24"/>
      <c r="AG47">
        <f t="shared" si="2"/>
        <v>1491.0623484929213</v>
      </c>
      <c r="AI47" s="34">
        <f>PXIL!H47</f>
        <v>0</v>
      </c>
      <c r="AJ47" s="34">
        <f>PXIL!N47</f>
        <v>0</v>
      </c>
      <c r="AK47" s="34">
        <f>RTM_IEX!H47</f>
        <v>31.95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9">
        <f>GDAM_IEX!H47</f>
        <v>0</v>
      </c>
      <c r="AP47" s="149">
        <f>GDAM_IEX!N47</f>
        <v>0</v>
      </c>
      <c r="AQ47" s="149">
        <f>GDAM_PXI!H47</f>
        <v>0</v>
      </c>
      <c r="AR47" s="149">
        <f>GDAM_PXI!N47</f>
        <v>0</v>
      </c>
      <c r="AU47">
        <v>45</v>
      </c>
    </row>
    <row r="48" spans="1:47">
      <c r="A48" t="s">
        <v>90</v>
      </c>
      <c r="D48">
        <f>TWEPL!P48</f>
        <v>8.9697999999999993</v>
      </c>
      <c r="E48">
        <f>GT_NG!P48</f>
        <v>14.690123804164321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646.0192320532833</v>
      </c>
      <c r="P48" s="36">
        <v>95.784517285289809</v>
      </c>
      <c r="Q48" s="36">
        <v>32.605608080808075</v>
      </c>
      <c r="R48" s="38">
        <v>47.5</v>
      </c>
      <c r="S48" s="38">
        <v>0</v>
      </c>
      <c r="T48" s="37">
        <f>SUMPRODUCT(LTA!J48:AN48,LTA!J$101:AN$101,LTA!J$103:AN$103)</f>
        <v>553.83000000000004</v>
      </c>
      <c r="U48" s="37">
        <f>SUMPRODUCT(LTA!J48:AN48,LTA!J$102:AN$102,LTA!J$103:AN$103)</f>
        <v>42.68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112.31</v>
      </c>
      <c r="Z48" s="34">
        <f>IEX!N48</f>
        <v>0</v>
      </c>
      <c r="AA48" s="75">
        <f>STOA!H48</f>
        <v>0.97</v>
      </c>
      <c r="AB48" s="75">
        <f>-STOA!N48</f>
        <v>-275.88</v>
      </c>
      <c r="AC48">
        <f t="shared" si="0"/>
        <v>17.216693724376153</v>
      </c>
      <c r="AD48">
        <f t="shared" si="1"/>
        <v>1385.0164771339084</v>
      </c>
      <c r="AE48">
        <f>'IDT-1'!B48</f>
        <v>107</v>
      </c>
      <c r="AF48" s="24"/>
      <c r="AG48">
        <f t="shared" si="2"/>
        <v>1492.0164771339084</v>
      </c>
      <c r="AI48" s="34">
        <f>PXIL!H48</f>
        <v>0</v>
      </c>
      <c r="AJ48" s="34">
        <f>PXIL!N48</f>
        <v>0</v>
      </c>
      <c r="AK48" s="34">
        <f>RTM_IEX!H48</f>
        <v>38.729999999999997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9">
        <f>GDAM_IEX!H48</f>
        <v>0</v>
      </c>
      <c r="AP48" s="149">
        <f>GDAM_IEX!N48</f>
        <v>0</v>
      </c>
      <c r="AQ48" s="149">
        <f>GDAM_PXI!H48</f>
        <v>0</v>
      </c>
      <c r="AR48" s="149">
        <f>GDAM_PXI!N48</f>
        <v>0</v>
      </c>
      <c r="AU48">
        <v>46</v>
      </c>
    </row>
    <row r="49" spans="1:47">
      <c r="A49" t="s">
        <v>91</v>
      </c>
      <c r="D49">
        <f>TWEPL!P49</f>
        <v>8.9697999999999993</v>
      </c>
      <c r="E49">
        <f>GT_NG!P49</f>
        <v>14.690123804164321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643.00294812557706</v>
      </c>
      <c r="P49" s="36">
        <v>95.784517285289809</v>
      </c>
      <c r="Q49" s="36">
        <v>32.605608080808075</v>
      </c>
      <c r="R49" s="38">
        <v>47.5</v>
      </c>
      <c r="S49" s="38">
        <v>0</v>
      </c>
      <c r="T49" s="37">
        <f>SUMPRODUCT(LTA!J49:AN49,LTA!J$101:AN$101,LTA!J$103:AN$103)</f>
        <v>548.18000000000006</v>
      </c>
      <c r="U49" s="37">
        <f>SUMPRODUCT(LTA!J49:AN49,LTA!J$102:AN$102,LTA!J$103:AN$103)</f>
        <v>42.68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86.17</v>
      </c>
      <c r="Z49" s="34">
        <f>IEX!N49</f>
        <v>0</v>
      </c>
      <c r="AA49" s="75">
        <f>STOA!H49</f>
        <v>0.97</v>
      </c>
      <c r="AB49" s="75">
        <f>-STOA!N49</f>
        <v>-275.88</v>
      </c>
      <c r="AC49">
        <f t="shared" si="0"/>
        <v>17.004030425812338</v>
      </c>
      <c r="AD49">
        <f t="shared" si="1"/>
        <v>1361.0628565047664</v>
      </c>
      <c r="AE49">
        <f>'IDT-1'!B49</f>
        <v>107</v>
      </c>
      <c r="AF49" s="24"/>
      <c r="AG49">
        <f t="shared" si="2"/>
        <v>1468.0628565047664</v>
      </c>
      <c r="AI49" s="34">
        <f>PXIL!H49</f>
        <v>0</v>
      </c>
      <c r="AJ49" s="34">
        <f>PXIL!N49</f>
        <v>0</v>
      </c>
      <c r="AK49" s="34">
        <f>RTM_IEX!H49</f>
        <v>49.37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9">
        <f>GDAM_IEX!H49</f>
        <v>0</v>
      </c>
      <c r="AP49" s="149">
        <f>GDAM_IEX!N49</f>
        <v>0</v>
      </c>
      <c r="AQ49" s="149">
        <f>GDAM_PXI!H49</f>
        <v>0</v>
      </c>
      <c r="AR49" s="149">
        <f>GDAM_PXI!N49</f>
        <v>0</v>
      </c>
      <c r="AU49">
        <v>47</v>
      </c>
    </row>
    <row r="50" spans="1:47">
      <c r="A50" t="s">
        <v>92</v>
      </c>
      <c r="D50">
        <f>TWEPL!P50</f>
        <v>8.9697999999999993</v>
      </c>
      <c r="E50">
        <f>GT_NG!P50</f>
        <v>14.690123804164321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663.48581040122315</v>
      </c>
      <c r="P50" s="36">
        <v>95.784517285289809</v>
      </c>
      <c r="Q50" s="36">
        <v>32.605608080808075</v>
      </c>
      <c r="R50" s="38">
        <v>47.5</v>
      </c>
      <c r="S50" s="38">
        <v>0</v>
      </c>
      <c r="T50" s="37">
        <f>SUMPRODUCT(LTA!J50:AN50,LTA!J$101:AN$101,LTA!J$103:AN$103)</f>
        <v>548.83000000000004</v>
      </c>
      <c r="U50" s="37">
        <f>SUMPRODUCT(LTA!J50:AN50,LTA!J$102:AN$102,LTA!J$103:AN$103)</f>
        <v>44.28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85.2</v>
      </c>
      <c r="Z50" s="34">
        <f>IEX!N50</f>
        <v>0</v>
      </c>
      <c r="AA50" s="75">
        <f>STOA!H50</f>
        <v>0.97</v>
      </c>
      <c r="AB50" s="75">
        <f>-STOA!N50</f>
        <v>-275.88</v>
      </c>
      <c r="AC50">
        <f t="shared" si="0"/>
        <v>16.991119613838023</v>
      </c>
      <c r="AD50">
        <f t="shared" si="1"/>
        <v>1359.6086295923869</v>
      </c>
      <c r="AE50">
        <f>'IDT-1'!B50</f>
        <v>112</v>
      </c>
      <c r="AF50" s="24"/>
      <c r="AG50">
        <f t="shared" si="2"/>
        <v>1471.6086295923869</v>
      </c>
      <c r="AI50" s="34">
        <f>PXIL!H50</f>
        <v>0</v>
      </c>
      <c r="AJ50" s="34">
        <f>PXIL!N50</f>
        <v>0</v>
      </c>
      <c r="AK50" s="34">
        <f>RTM_IEX!H50</f>
        <v>26.14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9">
        <f>GDAM_IEX!H50</f>
        <v>0</v>
      </c>
      <c r="AP50" s="149">
        <f>GDAM_IEX!N50</f>
        <v>0</v>
      </c>
      <c r="AQ50" s="149">
        <f>GDAM_PXI!H50</f>
        <v>0</v>
      </c>
      <c r="AR50" s="149">
        <f>GDAM_PXI!N50</f>
        <v>0</v>
      </c>
      <c r="AU50">
        <v>48</v>
      </c>
    </row>
    <row r="51" spans="1:47">
      <c r="A51" t="s">
        <v>93</v>
      </c>
      <c r="D51">
        <f>TWEPL!P51</f>
        <v>10.09624</v>
      </c>
      <c r="E51">
        <f>GT_NG!P51</f>
        <v>14.165015928178397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654.43367400887576</v>
      </c>
      <c r="P51" s="36">
        <v>95.784517285289809</v>
      </c>
      <c r="Q51" s="36">
        <v>32.605608080808075</v>
      </c>
      <c r="R51" s="38">
        <v>47.5</v>
      </c>
      <c r="S51" s="38">
        <v>0</v>
      </c>
      <c r="T51" s="37">
        <f>SUMPRODUCT(LTA!J51:AN51,LTA!J$101:AN$101,LTA!J$103:AN$103)</f>
        <v>549.24</v>
      </c>
      <c r="U51" s="37">
        <f>SUMPRODUCT(LTA!J51:AN51,LTA!J$102:AN$102,LTA!J$103:AN$103)</f>
        <v>44.28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102.63</v>
      </c>
      <c r="Z51" s="34">
        <f>IEX!N51</f>
        <v>0</v>
      </c>
      <c r="AA51" s="75">
        <f>STOA!H51</f>
        <v>0.97</v>
      </c>
      <c r="AB51" s="75">
        <f>-STOA!N51</f>
        <v>-275.88</v>
      </c>
      <c r="AC51">
        <f t="shared" si="0"/>
        <v>16.988560536276687</v>
      </c>
      <c r="AD51">
        <f t="shared" si="1"/>
        <v>1359.3203844016145</v>
      </c>
      <c r="AE51">
        <f>'IDT-1'!B51</f>
        <v>102</v>
      </c>
      <c r="AF51" s="24"/>
      <c r="AG51">
        <f t="shared" si="2"/>
        <v>1461.3203844016145</v>
      </c>
      <c r="AI51" s="34">
        <f>PXIL!H51</f>
        <v>0</v>
      </c>
      <c r="AJ51" s="34">
        <f>PXIL!N51</f>
        <v>0</v>
      </c>
      <c r="AK51" s="34">
        <f>RTM_IEX!H51</f>
        <v>16.46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9">
        <f>GDAM_IEX!H51</f>
        <v>0</v>
      </c>
      <c r="AP51" s="149">
        <f>GDAM_IEX!N51</f>
        <v>0</v>
      </c>
      <c r="AQ51" s="149">
        <f>GDAM_PXI!H51</f>
        <v>0</v>
      </c>
      <c r="AR51" s="149">
        <f>GDAM_PXI!N51</f>
        <v>0</v>
      </c>
      <c r="AU51">
        <v>49</v>
      </c>
    </row>
    <row r="52" spans="1:47">
      <c r="A52" t="s">
        <v>94</v>
      </c>
      <c r="D52">
        <f>TWEPL!P52</f>
        <v>10.09624</v>
      </c>
      <c r="E52">
        <f>GT_NG!P52</f>
        <v>14.165015928178397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672.29618739338946</v>
      </c>
      <c r="P52" s="36">
        <v>95.784517285289809</v>
      </c>
      <c r="Q52" s="36">
        <v>32.605608080808075</v>
      </c>
      <c r="R52" s="38">
        <v>47.5</v>
      </c>
      <c r="S52" s="38">
        <v>0</v>
      </c>
      <c r="T52" s="37">
        <f>SUMPRODUCT(LTA!J52:AN52,LTA!J$101:AN$101,LTA!J$103:AN$103)</f>
        <v>548.87</v>
      </c>
      <c r="U52" s="37">
        <f>SUMPRODUCT(LTA!J52:AN52,LTA!J$102:AN$102,LTA!J$103:AN$103)</f>
        <v>44.28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92.95</v>
      </c>
      <c r="Z52" s="34">
        <f>IEX!N52</f>
        <v>0</v>
      </c>
      <c r="AA52" s="75">
        <f>STOA!H52</f>
        <v>0.97</v>
      </c>
      <c r="AB52" s="75">
        <f>-STOA!N52</f>
        <v>-275.88</v>
      </c>
      <c r="AC52">
        <f t="shared" si="0"/>
        <v>16.965731419193581</v>
      </c>
      <c r="AD52">
        <f t="shared" si="1"/>
        <v>1344.6957269032114</v>
      </c>
      <c r="AE52">
        <f>'IDT-1'!B52</f>
        <v>102</v>
      </c>
      <c r="AF52" s="24"/>
      <c r="AG52">
        <f t="shared" si="2"/>
        <v>1446.6957269032114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-6</v>
      </c>
      <c r="AM52" s="34">
        <f>RTM_PXI!H52</f>
        <v>0</v>
      </c>
      <c r="AN52" s="34">
        <f>RTM_PXI!N52</f>
        <v>0</v>
      </c>
      <c r="AO52" s="149">
        <f>GDAM_IEX!H52</f>
        <v>0</v>
      </c>
      <c r="AP52" s="149">
        <f>GDAM_IEX!N52</f>
        <v>0</v>
      </c>
      <c r="AQ52" s="149">
        <f>GDAM_PXI!H52</f>
        <v>0</v>
      </c>
      <c r="AR52" s="149">
        <f>GDAM_PXI!N52</f>
        <v>0</v>
      </c>
      <c r="AU52">
        <v>50</v>
      </c>
    </row>
    <row r="53" spans="1:47">
      <c r="A53" t="s">
        <v>95</v>
      </c>
      <c r="D53">
        <f>TWEPL!P53</f>
        <v>10.09624</v>
      </c>
      <c r="E53">
        <f>GT_NG!P53</f>
        <v>14.165015928178397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677.22635513059174</v>
      </c>
      <c r="P53" s="36">
        <v>95.784517285289809</v>
      </c>
      <c r="Q53" s="36">
        <v>32.865573063973059</v>
      </c>
      <c r="R53" s="38">
        <v>47.5</v>
      </c>
      <c r="S53" s="38">
        <v>0</v>
      </c>
      <c r="T53" s="37">
        <f>SUMPRODUCT(LTA!J53:AN53,LTA!J$101:AN$101,LTA!J$103:AN$103)</f>
        <v>549.1400000000001</v>
      </c>
      <c r="U53" s="37">
        <f>SUMPRODUCT(LTA!J53:AN53,LTA!J$102:AN$102,LTA!J$103:AN$103)</f>
        <v>44.28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63.9</v>
      </c>
      <c r="Z53" s="34">
        <f>IEX!N53</f>
        <v>0</v>
      </c>
      <c r="AA53" s="75">
        <f>STOA!H53</f>
        <v>0.97</v>
      </c>
      <c r="AB53" s="75">
        <f>-STOA!N53</f>
        <v>-275.88</v>
      </c>
      <c r="AC53">
        <f t="shared" si="0"/>
        <v>16.704871821999639</v>
      </c>
      <c r="AD53">
        <f t="shared" si="1"/>
        <v>1327.3667192207724</v>
      </c>
      <c r="AE53">
        <f>'IDT-1'!B53</f>
        <v>112</v>
      </c>
      <c r="AF53" s="24"/>
      <c r="AG53">
        <f t="shared" si="2"/>
        <v>1439.3667192207724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9">
        <f>GDAM_IEX!H53</f>
        <v>0</v>
      </c>
      <c r="AP53" s="149">
        <f>GDAM_IEX!N53</f>
        <v>0</v>
      </c>
      <c r="AQ53" s="149">
        <f>GDAM_PXI!H53</f>
        <v>0</v>
      </c>
      <c r="AR53" s="149">
        <f>GDAM_PXI!N53</f>
        <v>0</v>
      </c>
      <c r="AU53">
        <v>51</v>
      </c>
    </row>
    <row r="54" spans="1:47">
      <c r="A54" t="s">
        <v>96</v>
      </c>
      <c r="D54">
        <f>TWEPL!P54</f>
        <v>10.09624</v>
      </c>
      <c r="E54">
        <f>GT_NG!P54</f>
        <v>14.165015928178397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675.79947784527178</v>
      </c>
      <c r="P54" s="36">
        <v>95.784517285289809</v>
      </c>
      <c r="Q54" s="36">
        <v>32.865573063973059</v>
      </c>
      <c r="R54" s="38">
        <v>47.5</v>
      </c>
      <c r="S54" s="38">
        <v>0</v>
      </c>
      <c r="T54" s="37">
        <f>SUMPRODUCT(LTA!J54:AN54,LTA!J$101:AN$101,LTA!J$103:AN$103)</f>
        <v>548.36</v>
      </c>
      <c r="U54" s="37">
        <f>SUMPRODUCT(LTA!J54:AN54,LTA!J$102:AN$102,LTA!J$103:AN$103)</f>
        <v>44.28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48.41</v>
      </c>
      <c r="Z54" s="34">
        <f>IEX!N54</f>
        <v>0</v>
      </c>
      <c r="AA54" s="75">
        <f>STOA!H54</f>
        <v>0.97</v>
      </c>
      <c r="AB54" s="75">
        <f>-STOA!N54</f>
        <v>-275.88</v>
      </c>
      <c r="AC54">
        <f t="shared" si="0"/>
        <v>16.549139301888825</v>
      </c>
      <c r="AD54">
        <f t="shared" si="1"/>
        <v>1309.8255744555636</v>
      </c>
      <c r="AE54">
        <f>'IDT-1'!B54</f>
        <v>117</v>
      </c>
      <c r="AF54" s="24"/>
      <c r="AG54">
        <f t="shared" si="2"/>
        <v>1426.8255744555636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9">
        <f>GDAM_IEX!H54</f>
        <v>0</v>
      </c>
      <c r="AP54" s="149">
        <f>GDAM_IEX!N54</f>
        <v>0</v>
      </c>
      <c r="AQ54" s="149">
        <f>GDAM_PXI!H54</f>
        <v>0</v>
      </c>
      <c r="AR54" s="149">
        <f>GDAM_PXI!N54</f>
        <v>0</v>
      </c>
      <c r="AU54">
        <v>52</v>
      </c>
    </row>
    <row r="55" spans="1:47">
      <c r="A55" t="s">
        <v>97</v>
      </c>
      <c r="D55">
        <f>TWEPL!P55</f>
        <v>10.09624</v>
      </c>
      <c r="E55">
        <f>GT_NG!P55</f>
        <v>14.165015928178397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665.46376061138096</v>
      </c>
      <c r="P55" s="36">
        <v>95.784517285289809</v>
      </c>
      <c r="Q55" s="36">
        <v>33.68</v>
      </c>
      <c r="R55" s="38">
        <v>47.5</v>
      </c>
      <c r="S55" s="38">
        <v>0</v>
      </c>
      <c r="T55" s="37">
        <f>SUMPRODUCT(LTA!J55:AN55,LTA!J$101:AN$101,LTA!J$103:AN$103)</f>
        <v>547.3900000000001</v>
      </c>
      <c r="U55" s="37">
        <f>SUMPRODUCT(LTA!J55:AN55,LTA!J$102:AN$102,LTA!J$103:AN$103)</f>
        <v>44.88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0.97</v>
      </c>
      <c r="AB55" s="75">
        <f>-STOA!N55</f>
        <v>-275.88</v>
      </c>
      <c r="AC55">
        <f t="shared" si="0"/>
        <v>16.11273594726762</v>
      </c>
      <c r="AD55">
        <f t="shared" si="1"/>
        <v>1260.6706875123209</v>
      </c>
      <c r="AE55">
        <f>'IDT-1'!B55</f>
        <v>120</v>
      </c>
      <c r="AF55" s="24"/>
      <c r="AG55">
        <f t="shared" si="2"/>
        <v>1380.6706875123209</v>
      </c>
      <c r="AI55" s="34">
        <f>PXIL!H55</f>
        <v>0</v>
      </c>
      <c r="AJ55" s="34">
        <f>PXIL!N55</f>
        <v>0</v>
      </c>
      <c r="AK55" s="34">
        <f>RTM_IEX!H55</f>
        <v>8.7100000000000009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9">
        <f>GDAM_IEX!H55</f>
        <v>0</v>
      </c>
      <c r="AP55" s="149">
        <f>GDAM_IEX!N55</f>
        <v>0</v>
      </c>
      <c r="AQ55" s="149">
        <f>GDAM_PXI!H55</f>
        <v>0</v>
      </c>
      <c r="AR55" s="149">
        <f>GDAM_PXI!N55</f>
        <v>0</v>
      </c>
      <c r="AU55">
        <v>53</v>
      </c>
    </row>
    <row r="56" spans="1:47">
      <c r="A56" t="s">
        <v>98</v>
      </c>
      <c r="D56">
        <f>TWEPL!P56</f>
        <v>10.09624</v>
      </c>
      <c r="E56">
        <f>GT_NG!P56</f>
        <v>14.165015928178397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664.3197356143545</v>
      </c>
      <c r="P56" s="36">
        <v>95.784517285289809</v>
      </c>
      <c r="Q56" s="36">
        <v>32.61</v>
      </c>
      <c r="R56" s="38">
        <v>47.5</v>
      </c>
      <c r="S56" s="38">
        <v>0</v>
      </c>
      <c r="T56" s="37">
        <f>SUMPRODUCT(LTA!J56:AN56,LTA!J$101:AN$101,LTA!J$103:AN$103)</f>
        <v>545.90000000000009</v>
      </c>
      <c r="U56" s="37">
        <f>SUMPRODUCT(LTA!J56:AN56,LTA!J$102:AN$102,LTA!J$103:AN$103)</f>
        <v>44.88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0.97</v>
      </c>
      <c r="AB56" s="75">
        <f>-STOA!N56</f>
        <v>-275.88</v>
      </c>
      <c r="AC56">
        <f t="shared" si="0"/>
        <v>16.07160452729379</v>
      </c>
      <c r="AD56">
        <f t="shared" si="1"/>
        <v>1256.0377939352682</v>
      </c>
      <c r="AE56">
        <f>'IDT-1'!B56</f>
        <v>101</v>
      </c>
      <c r="AF56" s="24"/>
      <c r="AG56">
        <f t="shared" si="2"/>
        <v>1357.0377939352682</v>
      </c>
      <c r="AI56" s="34">
        <f>PXIL!H56</f>
        <v>0</v>
      </c>
      <c r="AJ56" s="34">
        <f>PXIL!N56</f>
        <v>0</v>
      </c>
      <c r="AK56" s="34">
        <f>RTM_IEX!H56</f>
        <v>7.74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9">
        <f>GDAM_IEX!H56</f>
        <v>0</v>
      </c>
      <c r="AP56" s="149">
        <f>GDAM_IEX!N56</f>
        <v>0</v>
      </c>
      <c r="AQ56" s="149">
        <f>GDAM_PXI!H56</f>
        <v>0</v>
      </c>
      <c r="AR56" s="149">
        <f>GDAM_PXI!N56</f>
        <v>0</v>
      </c>
      <c r="AU56">
        <v>54</v>
      </c>
    </row>
    <row r="57" spans="1:47">
      <c r="A57" t="s">
        <v>99</v>
      </c>
      <c r="D57">
        <f>TWEPL!P57</f>
        <v>10.09624</v>
      </c>
      <c r="E57">
        <f>GT_NG!P57</f>
        <v>14.165015928178397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664.32266266682984</v>
      </c>
      <c r="P57" s="36">
        <v>95.784517285289809</v>
      </c>
      <c r="Q57" s="36">
        <v>32.61</v>
      </c>
      <c r="R57" s="38">
        <v>47.5</v>
      </c>
      <c r="S57" s="38">
        <v>0</v>
      </c>
      <c r="T57" s="37">
        <f>SUMPRODUCT(LTA!J57:AN57,LTA!J$101:AN$101,LTA!J$103:AN$103)</f>
        <v>530.86</v>
      </c>
      <c r="U57" s="37">
        <f>SUMPRODUCT(LTA!J57:AN57,LTA!J$102:AN$102,LTA!J$103:AN$103)</f>
        <v>44.88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0.97</v>
      </c>
      <c r="AB57" s="75">
        <f>-STOA!N57</f>
        <v>-275.88</v>
      </c>
      <c r="AC57">
        <f t="shared" si="0"/>
        <v>16.075678285355576</v>
      </c>
      <c r="AD57">
        <f t="shared" si="1"/>
        <v>1256.4966472296817</v>
      </c>
      <c r="AE57">
        <f>'IDT-1'!B57</f>
        <v>131</v>
      </c>
      <c r="AF57" s="24"/>
      <c r="AG57">
        <f t="shared" si="2"/>
        <v>1387.4966472296817</v>
      </c>
      <c r="AI57" s="34">
        <f>PXIL!H57</f>
        <v>0</v>
      </c>
      <c r="AJ57" s="34">
        <f>PXIL!N57</f>
        <v>0</v>
      </c>
      <c r="AK57" s="34">
        <f>RTM_IEX!H57</f>
        <v>23.24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9">
        <f>GDAM_IEX!H57</f>
        <v>0</v>
      </c>
      <c r="AP57" s="149">
        <f>GDAM_IEX!N57</f>
        <v>0</v>
      </c>
      <c r="AQ57" s="149">
        <f>GDAM_PXI!H57</f>
        <v>0</v>
      </c>
      <c r="AR57" s="149">
        <f>GDAM_PXI!N57</f>
        <v>0</v>
      </c>
      <c r="AU57">
        <v>55</v>
      </c>
    </row>
    <row r="58" spans="1:47">
      <c r="A58" t="s">
        <v>100</v>
      </c>
      <c r="D58">
        <f>TWEPL!P58</f>
        <v>10.09624</v>
      </c>
      <c r="E58">
        <f>GT_NG!P58</f>
        <v>14.165015928178397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664.32266266682984</v>
      </c>
      <c r="P58" s="36">
        <v>95.784517285289809</v>
      </c>
      <c r="Q58" s="36">
        <v>32.61</v>
      </c>
      <c r="R58" s="38">
        <v>47.5</v>
      </c>
      <c r="S58" s="38">
        <v>0</v>
      </c>
      <c r="T58" s="37">
        <f>SUMPRODUCT(LTA!J58:AN58,LTA!J$101:AN$101,LTA!J$103:AN$103)</f>
        <v>525.87</v>
      </c>
      <c r="U58" s="37">
        <f>SUMPRODUCT(LTA!J58:AN58,LTA!J$102:AN$102,LTA!J$103:AN$103)</f>
        <v>44.88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0.97</v>
      </c>
      <c r="AB58" s="75">
        <f>-STOA!N58</f>
        <v>-275.88</v>
      </c>
      <c r="AC58">
        <f t="shared" si="0"/>
        <v>16.074358285355572</v>
      </c>
      <c r="AD58">
        <f t="shared" si="1"/>
        <v>1256.3479672296817</v>
      </c>
      <c r="AE58">
        <f>'IDT-1'!B58</f>
        <v>142</v>
      </c>
      <c r="AF58" s="24"/>
      <c r="AG58">
        <f t="shared" si="2"/>
        <v>1398.3479672296817</v>
      </c>
      <c r="AI58" s="34">
        <f>PXIL!H58</f>
        <v>0</v>
      </c>
      <c r="AJ58" s="34">
        <f>PXIL!N58</f>
        <v>0</v>
      </c>
      <c r="AK58" s="34">
        <f>RTM_IEX!H58</f>
        <v>28.08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9">
        <f>GDAM_IEX!H58</f>
        <v>0</v>
      </c>
      <c r="AP58" s="149">
        <f>GDAM_IEX!N58</f>
        <v>0</v>
      </c>
      <c r="AQ58" s="149">
        <f>GDAM_PXI!H58</f>
        <v>0</v>
      </c>
      <c r="AR58" s="149">
        <f>GDAM_PXI!N58</f>
        <v>0</v>
      </c>
      <c r="AU58">
        <v>56</v>
      </c>
    </row>
    <row r="59" spans="1:47">
      <c r="A59" t="s">
        <v>101</v>
      </c>
      <c r="D59">
        <f>TWEPL!P59</f>
        <v>10.09624</v>
      </c>
      <c r="E59">
        <f>GT_NG!P59</f>
        <v>13.35773933790635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664.60866880628873</v>
      </c>
      <c r="P59" s="36">
        <v>95.784517285289809</v>
      </c>
      <c r="Q59" s="36">
        <v>32.61</v>
      </c>
      <c r="R59" s="38">
        <v>47.5</v>
      </c>
      <c r="S59" s="38">
        <v>0</v>
      </c>
      <c r="T59" s="37">
        <f>SUMPRODUCT(LTA!J59:AN59,LTA!J$101:AN$101,LTA!J$103:AN$103)</f>
        <v>512.83000000000004</v>
      </c>
      <c r="U59" s="37">
        <f>SUMPRODUCT(LTA!J59:AN59,LTA!J$102:AN$102,LTA!J$103:AN$103)</f>
        <v>45.28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32.92</v>
      </c>
      <c r="Z59" s="34">
        <f>IEX!N59</f>
        <v>0</v>
      </c>
      <c r="AA59" s="75">
        <f>STOA!H59</f>
        <v>0.97</v>
      </c>
      <c r="AB59" s="75">
        <f>-STOA!N59</f>
        <v>-275.88</v>
      </c>
      <c r="AC59">
        <f t="shared" si="0"/>
        <v>16.231163105388418</v>
      </c>
      <c r="AD59">
        <f t="shared" si="1"/>
        <v>1274.0098919588359</v>
      </c>
      <c r="AE59">
        <f>'IDT-1'!B59</f>
        <v>132</v>
      </c>
      <c r="AF59" s="24"/>
      <c r="AG59">
        <f t="shared" si="2"/>
        <v>1406.0098919588359</v>
      </c>
      <c r="AI59" s="34">
        <f>PXIL!H59</f>
        <v>0</v>
      </c>
      <c r="AJ59" s="34">
        <f>PXIL!N59</f>
        <v>0</v>
      </c>
      <c r="AK59" s="34">
        <f>RTM_IEX!H59</f>
        <v>26.14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9">
        <f>GDAM_IEX!H59</f>
        <v>0</v>
      </c>
      <c r="AP59" s="149">
        <f>GDAM_IEX!N59</f>
        <v>0</v>
      </c>
      <c r="AQ59" s="149">
        <f>GDAM_PXI!H59</f>
        <v>0</v>
      </c>
      <c r="AR59" s="149">
        <f>GDAM_PXI!N59</f>
        <v>0</v>
      </c>
      <c r="AU59">
        <v>57</v>
      </c>
    </row>
    <row r="60" spans="1:47">
      <c r="A60" t="s">
        <v>102</v>
      </c>
      <c r="D60">
        <f>TWEPL!P60</f>
        <v>10.09624</v>
      </c>
      <c r="E60">
        <f>GT_NG!P60</f>
        <v>13.35773933790635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664.61521928753677</v>
      </c>
      <c r="P60" s="36">
        <v>95.784517285289809</v>
      </c>
      <c r="Q60" s="36">
        <v>32.604988473951131</v>
      </c>
      <c r="R60" s="38">
        <v>47.5</v>
      </c>
      <c r="S60" s="38">
        <v>0</v>
      </c>
      <c r="T60" s="37">
        <f>SUMPRODUCT(LTA!J60:AN60,LTA!J$101:AN$101,LTA!J$103:AN$103)</f>
        <v>499.49</v>
      </c>
      <c r="U60" s="37">
        <f>SUMPRODUCT(LTA!J60:AN60,LTA!J$102:AN$102,LTA!J$103:AN$103)</f>
        <v>46.21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88.11</v>
      </c>
      <c r="Z60" s="34">
        <f>IEX!N60</f>
        <v>0</v>
      </c>
      <c r="AA60" s="75">
        <f>STOA!H60</f>
        <v>0.97</v>
      </c>
      <c r="AB60" s="75">
        <f>-STOA!N60</f>
        <v>-275.88</v>
      </c>
      <c r="AC60">
        <f t="shared" si="0"/>
        <v>16.565048648194168</v>
      </c>
      <c r="AD60">
        <f t="shared" si="1"/>
        <v>1311.6175453712287</v>
      </c>
      <c r="AE60">
        <f>'IDT-1'!B60</f>
        <v>107</v>
      </c>
      <c r="AF60" s="24"/>
      <c r="AG60">
        <f t="shared" si="2"/>
        <v>1418.6175453712287</v>
      </c>
      <c r="AI60" s="34">
        <f>PXIL!H60</f>
        <v>0</v>
      </c>
      <c r="AJ60" s="34">
        <f>PXIL!N60</f>
        <v>0</v>
      </c>
      <c r="AK60" s="34">
        <f>RTM_IEX!H60</f>
        <v>21.3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9">
        <f>GDAM_IEX!H60</f>
        <v>0</v>
      </c>
      <c r="AP60" s="149">
        <f>GDAM_IEX!N60</f>
        <v>0</v>
      </c>
      <c r="AQ60" s="149">
        <f>GDAM_PXI!H60</f>
        <v>0</v>
      </c>
      <c r="AR60" s="149">
        <f>GDAM_PXI!N60</f>
        <v>0</v>
      </c>
      <c r="AU60">
        <v>58</v>
      </c>
    </row>
    <row r="61" spans="1:47">
      <c r="A61" t="s">
        <v>103</v>
      </c>
      <c r="D61">
        <f>TWEPL!P61</f>
        <v>10.09624</v>
      </c>
      <c r="E61">
        <f>GT_NG!P61</f>
        <v>13.35773933790635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660.98810062595408</v>
      </c>
      <c r="P61" s="36">
        <v>95.784517285289809</v>
      </c>
      <c r="Q61" s="36">
        <v>32.604988473951131</v>
      </c>
      <c r="R61" s="38">
        <v>47.5</v>
      </c>
      <c r="S61" s="38">
        <v>0</v>
      </c>
      <c r="T61" s="37">
        <f>SUMPRODUCT(LTA!J61:AN61,LTA!J$101:AN$101,LTA!J$103:AN$103)</f>
        <v>479.84000000000003</v>
      </c>
      <c r="U61" s="37">
        <f>SUMPRODUCT(LTA!J61:AN61,LTA!J$102:AN$102,LTA!J$103:AN$103)</f>
        <v>47.72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127.8</v>
      </c>
      <c r="Z61" s="34">
        <f>IEX!N61</f>
        <v>0</v>
      </c>
      <c r="AA61" s="75">
        <f>STOA!H61</f>
        <v>0.97</v>
      </c>
      <c r="AB61" s="75">
        <f>-STOA!N61</f>
        <v>-275.88</v>
      </c>
      <c r="AC61">
        <f t="shared" si="0"/>
        <v>16.765362003972243</v>
      </c>
      <c r="AD61">
        <f t="shared" si="1"/>
        <v>1334.1801133538681</v>
      </c>
      <c r="AE61">
        <f>'IDT-1'!B61</f>
        <v>97</v>
      </c>
      <c r="AF61" s="24"/>
      <c r="AG61">
        <f t="shared" si="2"/>
        <v>1431.1801133538681</v>
      </c>
      <c r="AI61" s="34">
        <f>PXIL!H61</f>
        <v>0</v>
      </c>
      <c r="AJ61" s="34">
        <f>PXIL!N61</f>
        <v>0</v>
      </c>
      <c r="AK61" s="34">
        <f>RTM_IEX!H61</f>
        <v>26.14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9">
        <f>GDAM_IEX!H61</f>
        <v>0</v>
      </c>
      <c r="AP61" s="149">
        <f>GDAM_IEX!N61</f>
        <v>0</v>
      </c>
      <c r="AQ61" s="149">
        <f>GDAM_PXI!H61</f>
        <v>0</v>
      </c>
      <c r="AR61" s="149">
        <f>GDAM_PXI!N61</f>
        <v>0</v>
      </c>
      <c r="AU61">
        <v>59</v>
      </c>
    </row>
    <row r="62" spans="1:47">
      <c r="A62" t="s">
        <v>104</v>
      </c>
      <c r="D62">
        <f>TWEPL!P62</f>
        <v>10.09624</v>
      </c>
      <c r="E62">
        <f>GT_NG!P62</f>
        <v>13.35773933790635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660.98803123745745</v>
      </c>
      <c r="P62" s="36">
        <v>95.784517285289809</v>
      </c>
      <c r="Q62" s="36">
        <v>32.604988473951131</v>
      </c>
      <c r="R62" s="38">
        <v>47.5</v>
      </c>
      <c r="S62" s="38">
        <v>0</v>
      </c>
      <c r="T62" s="37">
        <f>SUMPRODUCT(LTA!J62:AN62,LTA!J$101:AN$101,LTA!J$103:AN$103)</f>
        <v>453.88</v>
      </c>
      <c r="U62" s="37">
        <f>SUMPRODUCT(LTA!J62:AN62,LTA!J$102:AN$102,LTA!J$103:AN$103)</f>
        <v>47.72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180.09</v>
      </c>
      <c r="Z62" s="34">
        <f>IEX!N62</f>
        <v>0</v>
      </c>
      <c r="AA62" s="75">
        <f>STOA!H62</f>
        <v>0.97</v>
      </c>
      <c r="AB62" s="75">
        <f>-STOA!N62</f>
        <v>-275.88</v>
      </c>
      <c r="AC62">
        <f t="shared" si="0"/>
        <v>16.997065393353473</v>
      </c>
      <c r="AD62">
        <f t="shared" si="1"/>
        <v>1360.2783405759906</v>
      </c>
      <c r="AE62">
        <f>'IDT-1'!B62</f>
        <v>77</v>
      </c>
      <c r="AF62" s="24"/>
      <c r="AG62">
        <f t="shared" si="2"/>
        <v>1437.2783405759906</v>
      </c>
      <c r="AI62" s="34">
        <f>PXIL!H62</f>
        <v>0</v>
      </c>
      <c r="AJ62" s="34">
        <f>PXIL!N62</f>
        <v>0</v>
      </c>
      <c r="AK62" s="34">
        <f>RTM_IEX!H62</f>
        <v>26.14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9">
        <f>GDAM_IEX!H62</f>
        <v>0</v>
      </c>
      <c r="AP62" s="149">
        <f>GDAM_IEX!N62</f>
        <v>0</v>
      </c>
      <c r="AQ62" s="149">
        <f>GDAM_PXI!H62</f>
        <v>0</v>
      </c>
      <c r="AR62" s="149">
        <f>GDAM_PXI!N62</f>
        <v>0</v>
      </c>
      <c r="AU62">
        <v>60</v>
      </c>
    </row>
    <row r="63" spans="1:47">
      <c r="A63" t="s">
        <v>105</v>
      </c>
      <c r="D63">
        <f>TWEPL!P63</f>
        <v>10.09624</v>
      </c>
      <c r="E63">
        <f>GT_NG!P63</f>
        <v>13.35773933790635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682.27401368213998</v>
      </c>
      <c r="P63" s="36">
        <v>95.784517285289809</v>
      </c>
      <c r="Q63" s="36">
        <v>28.755580144459813</v>
      </c>
      <c r="R63" s="38">
        <v>47.5</v>
      </c>
      <c r="S63" s="38">
        <v>0</v>
      </c>
      <c r="T63" s="37">
        <f>SUMPRODUCT(LTA!J63:AN63,LTA!J$101:AN$101,LTA!J$103:AN$103)</f>
        <v>422.29000000000008</v>
      </c>
      <c r="U63" s="37">
        <f>SUMPRODUCT(LTA!J63:AN63,LTA!J$102:AN$102,LTA!J$103:AN$103)</f>
        <v>47.68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218.81</v>
      </c>
      <c r="Z63" s="34">
        <f>IEX!N63</f>
        <v>0</v>
      </c>
      <c r="AA63" s="75">
        <f>STOA!H63</f>
        <v>0.97</v>
      </c>
      <c r="AB63" s="75">
        <f>-STOA!N63</f>
        <v>-275.88</v>
      </c>
      <c r="AC63">
        <f t="shared" si="0"/>
        <v>17.059515245567155</v>
      </c>
      <c r="AD63">
        <f t="shared" si="1"/>
        <v>1367.312464838968</v>
      </c>
      <c r="AE63">
        <f>'IDT-1'!B63</f>
        <v>62</v>
      </c>
      <c r="AF63" s="24"/>
      <c r="AG63">
        <f t="shared" si="2"/>
        <v>1429.312464838968</v>
      </c>
      <c r="AI63" s="34">
        <f>PXIL!H63</f>
        <v>0</v>
      </c>
      <c r="AJ63" s="34">
        <f>PXIL!N63</f>
        <v>0</v>
      </c>
      <c r="AK63" s="34">
        <f>RTM_IEX!H63</f>
        <v>8.7100000000000009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9">
        <f>GDAM_IEX!H63</f>
        <v>0</v>
      </c>
      <c r="AP63" s="149">
        <f>GDAM_IEX!N63</f>
        <v>0</v>
      </c>
      <c r="AQ63" s="149">
        <f>GDAM_PXI!H63</f>
        <v>0</v>
      </c>
      <c r="AR63" s="149">
        <f>GDAM_PXI!N63</f>
        <v>0</v>
      </c>
      <c r="AU63">
        <v>61</v>
      </c>
    </row>
    <row r="64" spans="1:47">
      <c r="A64" t="s">
        <v>106</v>
      </c>
      <c r="D64">
        <f>TWEPL!P64</f>
        <v>10.09624</v>
      </c>
      <c r="E64">
        <f>GT_NG!P64</f>
        <v>13.35773933790635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665.35131974313697</v>
      </c>
      <c r="P64" s="36">
        <v>95.784517285289809</v>
      </c>
      <c r="Q64" s="36">
        <v>28.755580144459813</v>
      </c>
      <c r="R64" s="38">
        <v>47.5</v>
      </c>
      <c r="S64" s="38">
        <v>0</v>
      </c>
      <c r="T64" s="37">
        <f>SUMPRODUCT(LTA!J64:AN64,LTA!J$101:AN$101,LTA!J$103:AN$103)</f>
        <v>390.13</v>
      </c>
      <c r="U64" s="37">
        <f>SUMPRODUCT(LTA!J64:AN64,LTA!J$102:AN$102,LTA!J$103:AN$103)</f>
        <v>47.09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256.58</v>
      </c>
      <c r="Z64" s="34">
        <f>IEX!N64</f>
        <v>0</v>
      </c>
      <c r="AA64" s="75">
        <f>STOA!H64</f>
        <v>0.97</v>
      </c>
      <c r="AB64" s="75">
        <f>-STOA!N64</f>
        <v>-275.88</v>
      </c>
      <c r="AC64">
        <f t="shared" si="0"/>
        <v>17.150747538903929</v>
      </c>
      <c r="AD64">
        <f t="shared" si="1"/>
        <v>1377.5885386066279</v>
      </c>
      <c r="AE64">
        <f>'IDT-1'!B64</f>
        <v>52</v>
      </c>
      <c r="AF64" s="24"/>
      <c r="AG64">
        <f t="shared" si="2"/>
        <v>1429.5885386066279</v>
      </c>
      <c r="AI64" s="34">
        <f>PXIL!H64</f>
        <v>0</v>
      </c>
      <c r="AJ64" s="34">
        <f>PXIL!N64</f>
        <v>0</v>
      </c>
      <c r="AK64" s="34">
        <f>RTM_IEX!H64</f>
        <v>30.98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9">
        <f>GDAM_IEX!H64</f>
        <v>0</v>
      </c>
      <c r="AP64" s="149">
        <f>GDAM_IEX!N64</f>
        <v>0</v>
      </c>
      <c r="AQ64" s="149">
        <f>GDAM_PXI!H64</f>
        <v>0</v>
      </c>
      <c r="AR64" s="149">
        <f>GDAM_PXI!N64</f>
        <v>0</v>
      </c>
      <c r="AU64">
        <v>62</v>
      </c>
    </row>
    <row r="65" spans="1:47">
      <c r="A65" t="s">
        <v>107</v>
      </c>
      <c r="D65">
        <f>TWEPL!P65</f>
        <v>10.09624</v>
      </c>
      <c r="E65">
        <f>GT_NG!P65</f>
        <v>8.3126152930675392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708.42539496033703</v>
      </c>
      <c r="P65" s="36">
        <v>95.784517285289809</v>
      </c>
      <c r="Q65" s="36">
        <v>32.605608080808075</v>
      </c>
      <c r="R65" s="38">
        <v>47.5</v>
      </c>
      <c r="S65" s="38">
        <v>0</v>
      </c>
      <c r="T65" s="37">
        <f>SUMPRODUCT(LTA!J65:AN65,LTA!J$101:AN$101,LTA!J$103:AN$103)</f>
        <v>346.19</v>
      </c>
      <c r="U65" s="37">
        <f>SUMPRODUCT(LTA!J65:AN65,LTA!J$102:AN$102,LTA!J$103:AN$103)</f>
        <v>46.82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255.61</v>
      </c>
      <c r="Z65" s="34">
        <f>IEX!N65</f>
        <v>0</v>
      </c>
      <c r="AA65" s="75">
        <f>STOA!H65</f>
        <v>0.97</v>
      </c>
      <c r="AB65" s="75">
        <f>-STOA!N65</f>
        <v>-275.88</v>
      </c>
      <c r="AC65">
        <f t="shared" si="0"/>
        <v>17.03651455506057</v>
      </c>
      <c r="AD65">
        <f t="shared" si="1"/>
        <v>1364.721750699181</v>
      </c>
      <c r="AE65">
        <f>'IDT-1'!B65</f>
        <v>82</v>
      </c>
      <c r="AF65" s="24"/>
      <c r="AG65">
        <f t="shared" si="2"/>
        <v>1446.721750699181</v>
      </c>
      <c r="AI65" s="34">
        <f>PXIL!H65</f>
        <v>0</v>
      </c>
      <c r="AJ65" s="34">
        <f>PXIL!N65</f>
        <v>0</v>
      </c>
      <c r="AK65" s="34">
        <f>RTM_IEX!H65</f>
        <v>21.3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9">
        <f>GDAM_IEX!H65</f>
        <v>0</v>
      </c>
      <c r="AP65" s="149">
        <f>GDAM_IEX!N65</f>
        <v>0</v>
      </c>
      <c r="AQ65" s="149">
        <f>GDAM_PXI!H65</f>
        <v>0</v>
      </c>
      <c r="AR65" s="149">
        <f>GDAM_PXI!N65</f>
        <v>0</v>
      </c>
      <c r="AU65">
        <v>63</v>
      </c>
    </row>
    <row r="66" spans="1:47">
      <c r="A66" t="s">
        <v>108</v>
      </c>
      <c r="D66">
        <f>TWEPL!P66</f>
        <v>10.09624</v>
      </c>
      <c r="E66">
        <f>GT_NG!P66</f>
        <v>8.3126152930675392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708.42551809813267</v>
      </c>
      <c r="P66" s="36">
        <v>95.784517285289809</v>
      </c>
      <c r="Q66" s="36">
        <v>32.605608080808075</v>
      </c>
      <c r="R66" s="38">
        <v>47.5</v>
      </c>
      <c r="S66" s="38">
        <v>0</v>
      </c>
      <c r="T66" s="37">
        <f>SUMPRODUCT(LTA!J66:AN66,LTA!J$101:AN$101,LTA!J$103:AN$103)</f>
        <v>305.97000000000003</v>
      </c>
      <c r="U66" s="37">
        <f>SUMPRODUCT(LTA!J66:AN66,LTA!J$102:AN$102,LTA!J$103:AN$103)</f>
        <v>46.82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311.76</v>
      </c>
      <c r="Z66" s="34">
        <f>IEX!N66</f>
        <v>0</v>
      </c>
      <c r="AA66" s="75">
        <f>STOA!H66</f>
        <v>0.97</v>
      </c>
      <c r="AB66" s="75">
        <f>-STOA!N66</f>
        <v>-275.88</v>
      </c>
      <c r="AC66">
        <f t="shared" si="0"/>
        <v>17.193683638673171</v>
      </c>
      <c r="AD66">
        <f t="shared" si="1"/>
        <v>1382.424704753364</v>
      </c>
      <c r="AE66">
        <f>'IDT-1'!B66</f>
        <v>67</v>
      </c>
      <c r="AF66" s="24"/>
      <c r="AG66">
        <f t="shared" si="2"/>
        <v>1449.424704753364</v>
      </c>
      <c r="AI66" s="34">
        <f>PXIL!H66</f>
        <v>0</v>
      </c>
      <c r="AJ66" s="34">
        <f>PXIL!N66</f>
        <v>0</v>
      </c>
      <c r="AK66" s="34">
        <f>RTM_IEX!H66</f>
        <v>23.23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9">
        <f>GDAM_IEX!H66</f>
        <v>0</v>
      </c>
      <c r="AP66" s="149">
        <f>GDAM_IEX!N66</f>
        <v>0</v>
      </c>
      <c r="AQ66" s="149">
        <f>GDAM_PXI!H66</f>
        <v>0</v>
      </c>
      <c r="AR66" s="149">
        <f>GDAM_PXI!N66</f>
        <v>0</v>
      </c>
      <c r="AU66">
        <v>64</v>
      </c>
    </row>
    <row r="67" spans="1:47">
      <c r="A67" t="s">
        <v>109</v>
      </c>
      <c r="D67">
        <f>TWEPL!P67</f>
        <v>10.09624</v>
      </c>
      <c r="E67">
        <f>GT_NG!P67</f>
        <v>8.3126152930675392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75.226481949120824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723.99209867408092</v>
      </c>
      <c r="P67" s="36">
        <v>95.784517285289809</v>
      </c>
      <c r="Q67" s="36">
        <v>32.605608080808075</v>
      </c>
      <c r="R67" s="38">
        <v>47.5</v>
      </c>
      <c r="S67" s="38">
        <v>0</v>
      </c>
      <c r="T67" s="37">
        <f>SUMPRODUCT(LTA!J67:AN67,LTA!J$101:AN$101,LTA!J$103:AN$103)</f>
        <v>271.84999999999997</v>
      </c>
      <c r="U67" s="37">
        <f>SUMPRODUCT(LTA!J67:AN67,LTA!J$102:AN$102,LTA!J$103:AN$103)</f>
        <v>47.79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139.41999999999999</v>
      </c>
      <c r="Z67" s="34">
        <f>IEX!N67</f>
        <v>0</v>
      </c>
      <c r="AA67" s="75">
        <f>STOA!H67</f>
        <v>0.87</v>
      </c>
      <c r="AB67" s="75">
        <f>-STOA!N67</f>
        <v>-275.88</v>
      </c>
      <c r="AC67">
        <f t="shared" si="0"/>
        <v>15.427076360108076</v>
      </c>
      <c r="AD67">
        <f t="shared" si="1"/>
        <v>1183.440484922259</v>
      </c>
      <c r="AE67">
        <f>'IDT-1'!B67</f>
        <v>262.99900000000002</v>
      </c>
      <c r="AF67" s="24"/>
      <c r="AG67">
        <f t="shared" si="2"/>
        <v>1446.439484922259</v>
      </c>
      <c r="AI67" s="34">
        <f>PXIL!H67</f>
        <v>0</v>
      </c>
      <c r="AJ67" s="34">
        <f>PXIL!N67</f>
        <v>0</v>
      </c>
      <c r="AK67" s="34">
        <f>RTM_IEX!H67</f>
        <v>21.3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9">
        <f>GDAM_IEX!H67</f>
        <v>0</v>
      </c>
      <c r="AP67" s="149">
        <f>GDAM_IEX!N67</f>
        <v>0</v>
      </c>
      <c r="AQ67" s="149">
        <f>GDAM_PXI!H67</f>
        <v>0</v>
      </c>
      <c r="AR67" s="149">
        <f>GDAM_PXI!N67</f>
        <v>0</v>
      </c>
      <c r="AU67">
        <v>65</v>
      </c>
    </row>
    <row r="68" spans="1:47">
      <c r="A68" t="s">
        <v>110</v>
      </c>
      <c r="D68">
        <f>TWEPL!P68</f>
        <v>10.09624</v>
      </c>
      <c r="E68">
        <f>GT_NG!P68</f>
        <v>8.3126152930675392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75.226481949120824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724.18208218120571</v>
      </c>
      <c r="P68" s="36">
        <v>95.784517285289809</v>
      </c>
      <c r="Q68" s="36">
        <v>32.605608080808075</v>
      </c>
      <c r="R68" s="38">
        <v>47.5</v>
      </c>
      <c r="S68" s="38">
        <v>0</v>
      </c>
      <c r="T68" s="37">
        <f>SUMPRODUCT(LTA!J68:AN68,LTA!J$101:AN$101,LTA!J$103:AN$103)</f>
        <v>233.54999999999998</v>
      </c>
      <c r="U68" s="37">
        <f>SUMPRODUCT(LTA!J68:AN68,LTA!J$102:AN$102,LTA!J$103:AN$103)</f>
        <v>50.92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208.16</v>
      </c>
      <c r="Z68" s="34">
        <f>IEX!N68</f>
        <v>0</v>
      </c>
      <c r="AA68" s="75">
        <f>STOA!H68</f>
        <v>0.87</v>
      </c>
      <c r="AB68" s="75">
        <f>-STOA!N68</f>
        <v>-275.88</v>
      </c>
      <c r="AC68">
        <f t="shared" ref="AC68:AC98" si="3">SUMIF(B68:AB68,"&gt;0")*$AC$2-SUMIF(B68:AB68,"&lt;0")*($AC$2/(1-$AC$2))+SUMIF(AI68:AR68,"&gt;0")*$AC$2-SUMIF(AI68:AR68,"&lt;0")*($AC$2/(1-$AC$2))</f>
        <v>15.749772214970776</v>
      </c>
      <c r="AD68">
        <f t="shared" ref="AD68:AD98" si="4">SUM(B68:AB68,AI68:AR68)-AC68</f>
        <v>1219.7877725745213</v>
      </c>
      <c r="AE68">
        <f>'IDT-1'!B68</f>
        <v>235.76900000000001</v>
      </c>
      <c r="AF68" s="24"/>
      <c r="AG68">
        <f t="shared" ref="AG68:AG98" si="5">SUM(AD68:AF68)+AT68</f>
        <v>1455.5567725745213</v>
      </c>
      <c r="AI68" s="34">
        <f>PXIL!H68</f>
        <v>0</v>
      </c>
      <c r="AJ68" s="34">
        <f>PXIL!N68</f>
        <v>0</v>
      </c>
      <c r="AK68" s="34">
        <f>RTM_IEX!H68</f>
        <v>24.21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9">
        <f>GDAM_IEX!H68</f>
        <v>0</v>
      </c>
      <c r="AP68" s="149">
        <f>GDAM_IEX!N68</f>
        <v>0</v>
      </c>
      <c r="AQ68" s="149">
        <f>GDAM_PXI!H68</f>
        <v>0</v>
      </c>
      <c r="AR68" s="149">
        <f>GDAM_PXI!N68</f>
        <v>0</v>
      </c>
      <c r="AU68">
        <v>66</v>
      </c>
    </row>
    <row r="69" spans="1:47">
      <c r="A69" t="s">
        <v>111</v>
      </c>
      <c r="D69">
        <f>TWEPL!P69</f>
        <v>10.09624</v>
      </c>
      <c r="E69">
        <f>GT_NG!P69</f>
        <v>8.3126152930675392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99.61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759.72905851561632</v>
      </c>
      <c r="P69" s="36">
        <v>95.784517285289809</v>
      </c>
      <c r="Q69" s="36">
        <v>32.605608080808075</v>
      </c>
      <c r="R69" s="38">
        <v>40.699999999999996</v>
      </c>
      <c r="S69" s="38">
        <v>0</v>
      </c>
      <c r="T69" s="37">
        <f>SUMPRODUCT(LTA!J69:AN69,LTA!J$101:AN$101,LTA!J$103:AN$103)</f>
        <v>188.51</v>
      </c>
      <c r="U69" s="37">
        <f>SUMPRODUCT(LTA!J69:AN69,LTA!J$102:AN$102,LTA!J$103:AN$103)</f>
        <v>55.19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298.20999999999998</v>
      </c>
      <c r="Z69" s="34">
        <f>IEX!N69</f>
        <v>0</v>
      </c>
      <c r="AA69" s="75">
        <f>STOA!H69</f>
        <v>0.87</v>
      </c>
      <c r="AB69" s="75">
        <f>-STOA!N69</f>
        <v>-275.88</v>
      </c>
      <c r="AC69">
        <f t="shared" si="3"/>
        <v>16.437936565561323</v>
      </c>
      <c r="AD69">
        <f t="shared" si="4"/>
        <v>1297.3001026092202</v>
      </c>
      <c r="AE69">
        <f>'IDT-1'!B69</f>
        <v>195.53899999999999</v>
      </c>
      <c r="AF69" s="24"/>
      <c r="AG69">
        <f t="shared" si="5"/>
        <v>1492.8391026092202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9">
        <f>GDAM_IEX!H69</f>
        <v>0</v>
      </c>
      <c r="AP69" s="149">
        <f>GDAM_IEX!N69</f>
        <v>0</v>
      </c>
      <c r="AQ69" s="149">
        <f>GDAM_PXI!H69</f>
        <v>0</v>
      </c>
      <c r="AR69" s="149">
        <f>GDAM_PXI!N69</f>
        <v>0</v>
      </c>
      <c r="AU69">
        <v>67</v>
      </c>
    </row>
    <row r="70" spans="1:47">
      <c r="A70" t="s">
        <v>112</v>
      </c>
      <c r="D70">
        <f>TWEPL!P70</f>
        <v>10.09624</v>
      </c>
      <c r="E70">
        <f>GT_NG!P70</f>
        <v>8.3126152930675392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99.61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783.38415857726</v>
      </c>
      <c r="P70" s="36">
        <v>95.784517285289809</v>
      </c>
      <c r="Q70" s="36">
        <v>32.605608080808075</v>
      </c>
      <c r="R70" s="38">
        <v>23.48</v>
      </c>
      <c r="S70" s="38">
        <v>0</v>
      </c>
      <c r="T70" s="37">
        <f>SUMPRODUCT(LTA!J70:AN70,LTA!J$101:AN$101,LTA!J$103:AN$103)</f>
        <v>149.14999999999998</v>
      </c>
      <c r="U70" s="37">
        <f>SUMPRODUCT(LTA!J70:AN70,LTA!J$102:AN$102,LTA!J$103:AN$103)</f>
        <v>54.790000000000006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373.67</v>
      </c>
      <c r="Z70" s="34">
        <f>IEX!N70</f>
        <v>0</v>
      </c>
      <c r="AA70" s="75">
        <f>STOA!H70</f>
        <v>0.87</v>
      </c>
      <c r="AB70" s="75">
        <f>-STOA!N70</f>
        <v>-275.88</v>
      </c>
      <c r="AC70">
        <f t="shared" si="3"/>
        <v>16.970645446103788</v>
      </c>
      <c r="AD70">
        <f t="shared" si="4"/>
        <v>1357.3024937903215</v>
      </c>
      <c r="AE70">
        <f>'IDT-1'!B70</f>
        <v>149.83500000000001</v>
      </c>
      <c r="AF70" s="24"/>
      <c r="AG70">
        <f t="shared" si="5"/>
        <v>1507.1374937903215</v>
      </c>
      <c r="AI70" s="34">
        <f>PXIL!H70</f>
        <v>0</v>
      </c>
      <c r="AJ70" s="34">
        <f>PXIL!N70</f>
        <v>0</v>
      </c>
      <c r="AK70" s="34">
        <f>RTM_IEX!H70</f>
        <v>18.399999999999999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9">
        <f>GDAM_IEX!H70</f>
        <v>0</v>
      </c>
      <c r="AP70" s="149">
        <f>GDAM_IEX!N70</f>
        <v>0</v>
      </c>
      <c r="AQ70" s="149">
        <f>GDAM_PXI!H70</f>
        <v>0</v>
      </c>
      <c r="AR70" s="149">
        <f>GDAM_PXI!N70</f>
        <v>0</v>
      </c>
      <c r="AU70">
        <v>68</v>
      </c>
    </row>
    <row r="71" spans="1:47">
      <c r="A71" t="s">
        <v>113</v>
      </c>
      <c r="D71">
        <f>TWEPL!P71</f>
        <v>10.09624</v>
      </c>
      <c r="E71">
        <f>GT_NG!P71</f>
        <v>8.5576467187048273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139.88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785.50152302925983</v>
      </c>
      <c r="P71" s="36">
        <v>95.784517285289809</v>
      </c>
      <c r="Q71" s="36">
        <v>32.605608080808075</v>
      </c>
      <c r="R71" s="38">
        <v>8.85</v>
      </c>
      <c r="S71" s="38">
        <v>0</v>
      </c>
      <c r="T71" s="37">
        <f>SUMPRODUCT(LTA!J71:AN71,LTA!J$101:AN$101,LTA!J$103:AN$103)</f>
        <v>113.17</v>
      </c>
      <c r="U71" s="37">
        <f>SUMPRODUCT(LTA!J71:AN71,LTA!J$102:AN$102,LTA!J$103:AN$103)</f>
        <v>54.120000000000005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444.87</v>
      </c>
      <c r="Z71" s="34">
        <f>IEX!N71</f>
        <v>0</v>
      </c>
      <c r="AA71" s="75">
        <f>STOA!H71</f>
        <v>0.77</v>
      </c>
      <c r="AB71" s="75">
        <f>-STOA!N71</f>
        <v>-275.88</v>
      </c>
      <c r="AC71">
        <f t="shared" si="3"/>
        <v>17.562503462837491</v>
      </c>
      <c r="AD71">
        <f t="shared" si="4"/>
        <v>1377.763031651225</v>
      </c>
      <c r="AE71">
        <f>'IDT-1'!B71</f>
        <v>137.679</v>
      </c>
      <c r="AF71" s="24"/>
      <c r="AG71">
        <f t="shared" si="5"/>
        <v>1515.4420316512251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-23</v>
      </c>
      <c r="AM71" s="34">
        <f>RTM_PXI!H71</f>
        <v>0</v>
      </c>
      <c r="AN71" s="34">
        <f>RTM_PXI!N71</f>
        <v>0</v>
      </c>
      <c r="AO71" s="149">
        <f>GDAM_IEX!H71</f>
        <v>0</v>
      </c>
      <c r="AP71" s="149">
        <f>GDAM_IEX!N71</f>
        <v>0</v>
      </c>
      <c r="AQ71" s="149">
        <f>GDAM_PXI!H71</f>
        <v>0</v>
      </c>
      <c r="AR71" s="149">
        <f>GDAM_PXI!N71</f>
        <v>0</v>
      </c>
      <c r="AU71">
        <v>69</v>
      </c>
    </row>
    <row r="72" spans="1:47">
      <c r="A72" t="s">
        <v>114</v>
      </c>
      <c r="D72">
        <f>TWEPL!P72</f>
        <v>10.09624</v>
      </c>
      <c r="E72">
        <f>GT_NG!P72</f>
        <v>8.5576467187048273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139.88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801.2097276049858</v>
      </c>
      <c r="P72" s="36">
        <v>95.784517285289809</v>
      </c>
      <c r="Q72" s="36">
        <v>32.605608080808075</v>
      </c>
      <c r="R72" s="38">
        <v>4.32</v>
      </c>
      <c r="S72" s="38">
        <v>0</v>
      </c>
      <c r="T72" s="37">
        <f>SUMPRODUCT(LTA!J72:AN72,LTA!J$101:AN$101,LTA!J$103:AN$103)</f>
        <v>80.78</v>
      </c>
      <c r="U72" s="37">
        <f>SUMPRODUCT(LTA!J72:AN72,LTA!J$102:AN$102,LTA!J$103:AN$103)</f>
        <v>55.650000000000006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386.67</v>
      </c>
      <c r="Z72" s="34">
        <f>IEX!N72</f>
        <v>0</v>
      </c>
      <c r="AA72" s="75">
        <f>STOA!H72</f>
        <v>0.77</v>
      </c>
      <c r="AB72" s="75">
        <f>-STOA!N72</f>
        <v>-275.88</v>
      </c>
      <c r="AC72">
        <f t="shared" si="3"/>
        <v>18.184293958503392</v>
      </c>
      <c r="AD72">
        <f t="shared" si="4"/>
        <v>1411.6394457312852</v>
      </c>
      <c r="AE72">
        <f>'IDT-1'!B72</f>
        <v>128.083</v>
      </c>
      <c r="AF72" s="24"/>
      <c r="AG72">
        <f t="shared" si="5"/>
        <v>1539.7224457312852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-41</v>
      </c>
      <c r="AM72" s="34">
        <f>RTM_PXI!H72</f>
        <v>0</v>
      </c>
      <c r="AN72" s="34">
        <f>RTM_PXI!N72</f>
        <v>0</v>
      </c>
      <c r="AO72" s="149">
        <f>GDAM_IEX!H72</f>
        <v>130.38</v>
      </c>
      <c r="AP72" s="149">
        <f>GDAM_IEX!N72</f>
        <v>0</v>
      </c>
      <c r="AQ72" s="149">
        <f>GDAM_PXI!H72</f>
        <v>0</v>
      </c>
      <c r="AR72" s="149">
        <f>GDAM_PXI!N72</f>
        <v>0</v>
      </c>
      <c r="AU72">
        <v>70</v>
      </c>
    </row>
    <row r="73" spans="1:47">
      <c r="A73" t="s">
        <v>115</v>
      </c>
      <c r="D73">
        <f>TWEPL!P73</f>
        <v>10.09624</v>
      </c>
      <c r="E73">
        <f>GT_NG!P73</f>
        <v>8.5576467187048273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159.61000000000001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821.94468702765505</v>
      </c>
      <c r="P73" s="36">
        <v>95.784517285289809</v>
      </c>
      <c r="Q73" s="36">
        <v>32.605608080808075</v>
      </c>
      <c r="R73" s="38">
        <v>0.53</v>
      </c>
      <c r="S73" s="38">
        <v>0</v>
      </c>
      <c r="T73" s="37">
        <f>SUMPRODUCT(LTA!J73:AN73,LTA!J$101:AN$101,LTA!J$103:AN$103)</f>
        <v>45.34</v>
      </c>
      <c r="U73" s="37">
        <f>SUMPRODUCT(LTA!J73:AN73,LTA!J$102:AN$102,LTA!J$103:AN$103)</f>
        <v>55.55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405.35</v>
      </c>
      <c r="Z73" s="34">
        <f>IEX!N73</f>
        <v>0</v>
      </c>
      <c r="AA73" s="75">
        <f>STOA!H73</f>
        <v>0.77</v>
      </c>
      <c r="AB73" s="75">
        <f>-STOA!N73</f>
        <v>-275.88</v>
      </c>
      <c r="AC73">
        <f t="shared" si="3"/>
        <v>17.854478373012874</v>
      </c>
      <c r="AD73">
        <f t="shared" si="4"/>
        <v>1456.8542207394448</v>
      </c>
      <c r="AE73">
        <f>'IDT-1'!B73</f>
        <v>105.649</v>
      </c>
      <c r="AF73" s="24"/>
      <c r="AG73">
        <f t="shared" si="5"/>
        <v>1562.5032207394447</v>
      </c>
      <c r="AI73" s="34">
        <f>PXIL!H73</f>
        <v>0</v>
      </c>
      <c r="AJ73" s="34">
        <f>PXIL!N73</f>
        <v>0</v>
      </c>
      <c r="AK73" s="34">
        <f>RTM_IEX!H73</f>
        <v>39.44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9">
        <f>GDAM_IEX!H73</f>
        <v>75.010000000000005</v>
      </c>
      <c r="AP73" s="149">
        <f>GDAM_IEX!N73</f>
        <v>0</v>
      </c>
      <c r="AQ73" s="149">
        <f>GDAM_PXI!H73</f>
        <v>0</v>
      </c>
      <c r="AR73" s="149">
        <f>GDAM_PXI!N73</f>
        <v>0</v>
      </c>
      <c r="AU73">
        <v>71</v>
      </c>
    </row>
    <row r="74" spans="1:47">
      <c r="A74" t="s">
        <v>116</v>
      </c>
      <c r="D74">
        <f>TWEPL!P74</f>
        <v>10.09624</v>
      </c>
      <c r="E74">
        <f>GT_NG!P74</f>
        <v>8.5576467187048273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159.61000000000001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849.77313938212512</v>
      </c>
      <c r="P74" s="36">
        <v>95.784517285289809</v>
      </c>
      <c r="Q74" s="36">
        <v>32.605608080808075</v>
      </c>
      <c r="R74" s="38">
        <v>0</v>
      </c>
      <c r="S74" s="38">
        <v>0</v>
      </c>
      <c r="T74" s="37">
        <f>SUMPRODUCT(LTA!J74:AN74,LTA!J$101:AN$101,LTA!J$103:AN$103)</f>
        <v>30.63</v>
      </c>
      <c r="U74" s="37">
        <f>SUMPRODUCT(LTA!J74:AN74,LTA!J$102:AN$102,LTA!J$103:AN$103)</f>
        <v>55.64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357.09</v>
      </c>
      <c r="Z74" s="34">
        <f>IEX!N74</f>
        <v>0</v>
      </c>
      <c r="AA74" s="75">
        <f>STOA!H74</f>
        <v>0.77</v>
      </c>
      <c r="AB74" s="75">
        <f>-STOA!N74</f>
        <v>-275.88</v>
      </c>
      <c r="AC74">
        <f t="shared" si="3"/>
        <v>17.848656753732211</v>
      </c>
      <c r="AD74">
        <f t="shared" si="4"/>
        <v>1456.1984947131957</v>
      </c>
      <c r="AE74">
        <f>'IDT-1'!B74</f>
        <v>110.899</v>
      </c>
      <c r="AF74" s="24"/>
      <c r="AG74">
        <f t="shared" si="5"/>
        <v>1567.0974947131958</v>
      </c>
      <c r="AI74" s="34">
        <f>PXIL!H74</f>
        <v>0</v>
      </c>
      <c r="AJ74" s="34">
        <f>PXIL!N74</f>
        <v>0</v>
      </c>
      <c r="AK74" s="34">
        <f>RTM_IEX!H74</f>
        <v>74.62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9">
        <f>GDAM_IEX!H74</f>
        <v>74.75</v>
      </c>
      <c r="AP74" s="149">
        <f>GDAM_IEX!N74</f>
        <v>0</v>
      </c>
      <c r="AQ74" s="149">
        <f>GDAM_PXI!H74</f>
        <v>0</v>
      </c>
      <c r="AR74" s="149">
        <f>GDAM_PXI!N74</f>
        <v>0</v>
      </c>
      <c r="AU74">
        <v>72</v>
      </c>
    </row>
    <row r="75" spans="1:47">
      <c r="A75" t="s">
        <v>117</v>
      </c>
      <c r="D75">
        <f>TWEPL!P75</f>
        <v>10.09624</v>
      </c>
      <c r="E75">
        <f>GT_NG!P75</f>
        <v>8.8824950828884521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159.61000000000001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869.85387201682454</v>
      </c>
      <c r="P75" s="36">
        <v>95.784517285289809</v>
      </c>
      <c r="Q75" s="36">
        <v>32.605608080808075</v>
      </c>
      <c r="R75" s="38">
        <v>0</v>
      </c>
      <c r="S75" s="38">
        <v>0</v>
      </c>
      <c r="T75" s="37">
        <f>SUMPRODUCT(LTA!J75:AN75,LTA!J$101:AN$101,LTA!J$103:AN$103)</f>
        <v>21.630000000000003</v>
      </c>
      <c r="U75" s="37">
        <f>SUMPRODUCT(LTA!J75:AN75,LTA!J$102:AN$102,LTA!J$103:AN$103)</f>
        <v>55.709999999999994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220.14</v>
      </c>
      <c r="Z75" s="34">
        <f>IEX!N75</f>
        <v>0</v>
      </c>
      <c r="AA75" s="75">
        <f>STOA!H75</f>
        <v>0.73</v>
      </c>
      <c r="AB75" s="75">
        <f>-STOA!N75</f>
        <v>-20.399999999999999</v>
      </c>
      <c r="AC75">
        <f t="shared" si="3"/>
        <v>13.845513847151926</v>
      </c>
      <c r="AD75">
        <f t="shared" si="4"/>
        <v>1518.5272186186592</v>
      </c>
      <c r="AE75">
        <f>'IDT-1'!B75</f>
        <v>84.768000000000001</v>
      </c>
      <c r="AF75" s="24"/>
      <c r="AG75">
        <f t="shared" si="5"/>
        <v>1603.2952186186592</v>
      </c>
      <c r="AI75" s="34">
        <f>PXIL!H75</f>
        <v>0</v>
      </c>
      <c r="AJ75" s="34">
        <f>PXIL!N75</f>
        <v>0</v>
      </c>
      <c r="AK75" s="34">
        <f>RTM_IEX!H75</f>
        <v>26.85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9">
        <f>GDAM_IEX!H75</f>
        <v>50.88</v>
      </c>
      <c r="AP75" s="149">
        <f>GDAM_IEX!N75</f>
        <v>0</v>
      </c>
      <c r="AQ75" s="149">
        <f>GDAM_PXI!H75</f>
        <v>0</v>
      </c>
      <c r="AR75" s="149">
        <f>GDAM_PXI!N75</f>
        <v>0</v>
      </c>
      <c r="AU75">
        <v>73</v>
      </c>
    </row>
    <row r="76" spans="1:47">
      <c r="A76" t="s">
        <v>118</v>
      </c>
      <c r="D76">
        <f>TWEPL!P76</f>
        <v>10.09624</v>
      </c>
      <c r="E76">
        <f>GT_NG!P76</f>
        <v>8.8824950828884521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159.61000000000001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914.64162926047368</v>
      </c>
      <c r="P76" s="36">
        <v>95.784517285289809</v>
      </c>
      <c r="Q76" s="36">
        <v>32.605608080808075</v>
      </c>
      <c r="R76" s="38">
        <v>0</v>
      </c>
      <c r="S76" s="38">
        <v>0</v>
      </c>
      <c r="T76" s="37">
        <f>SUMPRODUCT(LTA!J76:AN76,LTA!J$101:AN$101,LTA!J$103:AN$103)</f>
        <v>23.09</v>
      </c>
      <c r="U76" s="37">
        <f>SUMPRODUCT(LTA!J76:AN76,LTA!J$102:AN$102,LTA!J$103:AN$103)</f>
        <v>55.980000000000004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187.66</v>
      </c>
      <c r="Z76" s="34">
        <f>IEX!N76</f>
        <v>0</v>
      </c>
      <c r="AA76" s="75">
        <f>STOA!H76</f>
        <v>0.73</v>
      </c>
      <c r="AB76" s="75">
        <f>-STOA!N76</f>
        <v>-20.399999999999999</v>
      </c>
      <c r="AC76">
        <f t="shared" si="3"/>
        <v>13.829038110896034</v>
      </c>
      <c r="AD76">
        <f t="shared" si="4"/>
        <v>1516.6714515985639</v>
      </c>
      <c r="AE76">
        <f>'IDT-1'!B76</f>
        <v>97.524000000000001</v>
      </c>
      <c r="AF76" s="24"/>
      <c r="AG76">
        <f t="shared" si="5"/>
        <v>1614.195451598564</v>
      </c>
      <c r="AI76" s="34">
        <f>PXIL!H76</f>
        <v>0</v>
      </c>
      <c r="AJ76" s="34">
        <f>PXIL!N76</f>
        <v>0</v>
      </c>
      <c r="AK76" s="34">
        <f>RTM_IEX!H76</f>
        <v>11.27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9">
        <f>GDAM_IEX!H76</f>
        <v>50.55</v>
      </c>
      <c r="AP76" s="149">
        <f>GDAM_IEX!N76</f>
        <v>0</v>
      </c>
      <c r="AQ76" s="149">
        <f>GDAM_PXI!H76</f>
        <v>0</v>
      </c>
      <c r="AR76" s="149">
        <f>GDAM_PXI!N76</f>
        <v>0</v>
      </c>
      <c r="AU76">
        <v>74</v>
      </c>
    </row>
    <row r="77" spans="1:47">
      <c r="A77" t="s">
        <v>119</v>
      </c>
      <c r="D77">
        <f>TWEPL!P77</f>
        <v>10.09624</v>
      </c>
      <c r="E77">
        <f>GT_NG!P77</f>
        <v>8.8824950828884521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159.61000000000001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909.36501456738426</v>
      </c>
      <c r="P77" s="36">
        <v>95.784517285289809</v>
      </c>
      <c r="Q77" s="36">
        <v>32.605608080808075</v>
      </c>
      <c r="R77" s="38">
        <v>0</v>
      </c>
      <c r="S77" s="38">
        <v>0</v>
      </c>
      <c r="T77" s="37">
        <f>SUMPRODUCT(LTA!J77:AN77,LTA!J$101:AN$101,LTA!J$103:AN$103)</f>
        <v>27.060000000000002</v>
      </c>
      <c r="U77" s="37">
        <f>SUMPRODUCT(LTA!J77:AN77,LTA!J$102:AN$102,LTA!J$103:AN$103)</f>
        <v>57.239999999999995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148.13</v>
      </c>
      <c r="Z77" s="34">
        <f>IEX!N77</f>
        <v>0</v>
      </c>
      <c r="AA77" s="75">
        <f>STOA!H77</f>
        <v>0.73</v>
      </c>
      <c r="AB77" s="75">
        <f>-STOA!N77</f>
        <v>-20.399999999999999</v>
      </c>
      <c r="AC77">
        <f t="shared" si="3"/>
        <v>13.558643901596849</v>
      </c>
      <c r="AD77">
        <f t="shared" si="4"/>
        <v>1486.2152311147738</v>
      </c>
      <c r="AE77">
        <f>'IDT-1'!B77</f>
        <v>106.575</v>
      </c>
      <c r="AF77" s="24"/>
      <c r="AG77">
        <f t="shared" si="5"/>
        <v>1592.7902311147739</v>
      </c>
      <c r="AI77" s="34">
        <f>PXIL!H77</f>
        <v>0</v>
      </c>
      <c r="AJ77" s="34">
        <f>PXIL!N77</f>
        <v>0</v>
      </c>
      <c r="AK77" s="34">
        <f>RTM_IEX!H77</f>
        <v>24.42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9">
        <f>GDAM_IEX!H77</f>
        <v>46.25</v>
      </c>
      <c r="AP77" s="149">
        <f>GDAM_IEX!N77</f>
        <v>0</v>
      </c>
      <c r="AQ77" s="149">
        <f>GDAM_PXI!H77</f>
        <v>0</v>
      </c>
      <c r="AR77" s="149">
        <f>GDAM_PXI!N77</f>
        <v>0</v>
      </c>
      <c r="AU77">
        <v>75</v>
      </c>
    </row>
    <row r="78" spans="1:47">
      <c r="A78" t="s">
        <v>120</v>
      </c>
      <c r="D78">
        <f>TWEPL!P78</f>
        <v>10.09624</v>
      </c>
      <c r="E78">
        <f>GT_NG!P78</f>
        <v>8.8824950828884521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159.61000000000001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910.30397466385159</v>
      </c>
      <c r="P78" s="36">
        <v>95.784517285289809</v>
      </c>
      <c r="Q78" s="36">
        <v>32.605608080808075</v>
      </c>
      <c r="R78" s="38">
        <v>0</v>
      </c>
      <c r="S78" s="38">
        <v>0</v>
      </c>
      <c r="T78" s="37">
        <f>SUMPRODUCT(LTA!J78:AN78,LTA!J$101:AN$101,LTA!J$103:AN$103)</f>
        <v>29.729999999999997</v>
      </c>
      <c r="U78" s="37">
        <f>SUMPRODUCT(LTA!J78:AN78,LTA!J$102:AN$102,LTA!J$103:AN$103)</f>
        <v>61.39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143.35</v>
      </c>
      <c r="Z78" s="34">
        <f>IEX!N78</f>
        <v>0</v>
      </c>
      <c r="AA78" s="75">
        <f>STOA!H78</f>
        <v>0.73</v>
      </c>
      <c r="AB78" s="75">
        <f>-STOA!N78</f>
        <v>-20.399999999999999</v>
      </c>
      <c r="AC78">
        <f t="shared" si="3"/>
        <v>13.362306750445759</v>
      </c>
      <c r="AD78">
        <f t="shared" si="4"/>
        <v>1464.1005283623924</v>
      </c>
      <c r="AE78">
        <f>'IDT-1'!B78</f>
        <v>115.324</v>
      </c>
      <c r="AF78" s="24"/>
      <c r="AG78">
        <f t="shared" si="5"/>
        <v>1579.4245283623925</v>
      </c>
      <c r="AI78" s="34">
        <f>PXIL!H78</f>
        <v>0</v>
      </c>
      <c r="AJ78" s="34">
        <f>PXIL!N78</f>
        <v>0</v>
      </c>
      <c r="AK78" s="34">
        <f>RTM_IEX!H78</f>
        <v>1.68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9">
        <f>GDAM_IEX!H78</f>
        <v>43.7</v>
      </c>
      <c r="AP78" s="149">
        <f>GDAM_IEX!N78</f>
        <v>0</v>
      </c>
      <c r="AQ78" s="149">
        <f>GDAM_PXI!H78</f>
        <v>0</v>
      </c>
      <c r="AR78" s="149">
        <f>GDAM_PXI!N78</f>
        <v>0</v>
      </c>
      <c r="AU78">
        <v>76</v>
      </c>
    </row>
    <row r="79" spans="1:47">
      <c r="A79" t="s">
        <v>121</v>
      </c>
      <c r="D79">
        <f>TWEPL!P79</f>
        <v>10.09624</v>
      </c>
      <c r="E79">
        <f>GT_NG!P79</f>
        <v>8.8824950828884521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901.85553455189847</v>
      </c>
      <c r="P79" s="36">
        <v>95.784517285289809</v>
      </c>
      <c r="Q79" s="36">
        <v>32.605608080808075</v>
      </c>
      <c r="R79" s="38">
        <v>0</v>
      </c>
      <c r="S79" s="38">
        <v>0</v>
      </c>
      <c r="T79" s="37">
        <f>SUMPRODUCT(LTA!J79:AN79,LTA!J$101:AN$101,LTA!J$103:AN$103)</f>
        <v>32.36</v>
      </c>
      <c r="U79" s="37">
        <f>SUMPRODUCT(LTA!J79:AN79,LTA!J$102:AN$102,LTA!J$103:AN$103)</f>
        <v>60.870000000000005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104.28</v>
      </c>
      <c r="Z79" s="34">
        <f>IEX!N79</f>
        <v>0</v>
      </c>
      <c r="AA79" s="75">
        <f>STOA!H79</f>
        <v>0.73</v>
      </c>
      <c r="AB79" s="75">
        <f>-STOA!N79</f>
        <v>-20.399999999999999</v>
      </c>
      <c r="AC79">
        <f t="shared" si="3"/>
        <v>13.012080477460573</v>
      </c>
      <c r="AD79">
        <f t="shared" si="4"/>
        <v>1424.6523145234241</v>
      </c>
      <c r="AE79">
        <f>'IDT-1'!B79</f>
        <v>120.913</v>
      </c>
      <c r="AF79" s="24"/>
      <c r="AG79">
        <f t="shared" si="5"/>
        <v>1545.5653145234241</v>
      </c>
      <c r="AI79" s="34">
        <f>PXIL!H79</f>
        <v>0</v>
      </c>
      <c r="AJ79" s="34">
        <f>PXIL!N79</f>
        <v>0</v>
      </c>
      <c r="AK79" s="34">
        <f>RTM_IEX!H79</f>
        <v>16.46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9">
        <f>GDAM_IEX!H79</f>
        <v>94.53</v>
      </c>
      <c r="AP79" s="149">
        <f>GDAM_IEX!N79</f>
        <v>0</v>
      </c>
      <c r="AQ79" s="149">
        <f>GDAM_PXI!H79</f>
        <v>0</v>
      </c>
      <c r="AR79" s="149">
        <f>GDAM_PXI!N79</f>
        <v>0</v>
      </c>
      <c r="AU79">
        <v>77</v>
      </c>
    </row>
    <row r="80" spans="1:47">
      <c r="A80" t="s">
        <v>122</v>
      </c>
      <c r="D80">
        <f>TWEPL!P80</f>
        <v>10.09624</v>
      </c>
      <c r="E80">
        <f>GT_NG!P80</f>
        <v>8.8824950828884521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893.26602182224462</v>
      </c>
      <c r="P80" s="36">
        <v>95.784517285289809</v>
      </c>
      <c r="Q80" s="36">
        <v>32.605608080808075</v>
      </c>
      <c r="R80" s="38">
        <v>0</v>
      </c>
      <c r="S80" s="38">
        <v>0</v>
      </c>
      <c r="T80" s="37">
        <f>SUMPRODUCT(LTA!J80:AN80,LTA!J$101:AN$101,LTA!J$103:AN$103)</f>
        <v>34.28</v>
      </c>
      <c r="U80" s="37">
        <f>SUMPRODUCT(LTA!J80:AN80,LTA!J$102:AN$102,LTA!J$103:AN$103)</f>
        <v>60.84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95.96</v>
      </c>
      <c r="Z80" s="34">
        <f>IEX!N80</f>
        <v>0</v>
      </c>
      <c r="AA80" s="75">
        <f>STOA!H80</f>
        <v>0.73</v>
      </c>
      <c r="AB80" s="75">
        <f>-STOA!N80</f>
        <v>-20.399999999999999</v>
      </c>
      <c r="AC80">
        <f t="shared" si="3"/>
        <v>12.739636765439617</v>
      </c>
      <c r="AD80">
        <f t="shared" si="4"/>
        <v>1393.965245505791</v>
      </c>
      <c r="AE80">
        <f>'IDT-1'!B80</f>
        <v>129.69499999999999</v>
      </c>
      <c r="AF80" s="24"/>
      <c r="AG80">
        <f t="shared" si="5"/>
        <v>1523.660245505791</v>
      </c>
      <c r="AI80" s="34">
        <f>PXIL!H80</f>
        <v>0</v>
      </c>
      <c r="AJ80" s="34">
        <f>PXIL!N80</f>
        <v>0</v>
      </c>
      <c r="AK80" s="34">
        <f>RTM_IEX!H80</f>
        <v>11.62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9">
        <f>GDAM_IEX!H80</f>
        <v>83.43</v>
      </c>
      <c r="AP80" s="149">
        <f>GDAM_IEX!N80</f>
        <v>0</v>
      </c>
      <c r="AQ80" s="149">
        <f>GDAM_PXI!H80</f>
        <v>0</v>
      </c>
      <c r="AR80" s="149">
        <f>GDAM_PXI!N80</f>
        <v>0</v>
      </c>
      <c r="AU80">
        <v>78</v>
      </c>
    </row>
    <row r="81" spans="1:47">
      <c r="A81" t="s">
        <v>123</v>
      </c>
      <c r="D81">
        <f>TWEPL!P81</f>
        <v>10.09624</v>
      </c>
      <c r="E81">
        <f>GT_NG!P81</f>
        <v>8.8824950828884521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76.95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852.1004800559449</v>
      </c>
      <c r="P81" s="36">
        <v>95.784517285289809</v>
      </c>
      <c r="Q81" s="36">
        <v>32.605608080808075</v>
      </c>
      <c r="R81" s="38">
        <v>0</v>
      </c>
      <c r="S81" s="38">
        <v>0</v>
      </c>
      <c r="T81" s="37">
        <f>SUMPRODUCT(LTA!J81:AN81,LTA!J$101:AN$101,LTA!J$103:AN$103)</f>
        <v>36.6</v>
      </c>
      <c r="U81" s="37">
        <f>SUMPRODUCT(LTA!J81:AN81,LTA!J$102:AN$102,LTA!J$103:AN$103)</f>
        <v>61.11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189.77</v>
      </c>
      <c r="Z81" s="34">
        <f>IEX!N81</f>
        <v>0</v>
      </c>
      <c r="AA81" s="75">
        <f>STOA!H81</f>
        <v>0.73</v>
      </c>
      <c r="AB81" s="75">
        <f>-STOA!N81</f>
        <v>-20.399999999999999</v>
      </c>
      <c r="AC81">
        <f t="shared" si="3"/>
        <v>12.189851997896177</v>
      </c>
      <c r="AD81">
        <f t="shared" si="4"/>
        <v>1332.0394885070348</v>
      </c>
      <c r="AE81">
        <f>'IDT-1'!B81</f>
        <v>166.09399999999999</v>
      </c>
      <c r="AF81" s="24"/>
      <c r="AG81">
        <f t="shared" si="5"/>
        <v>1498.1334885070348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9">
        <f>GDAM_IEX!H81</f>
        <v>0</v>
      </c>
      <c r="AP81" s="149">
        <f>GDAM_IEX!N81</f>
        <v>0</v>
      </c>
      <c r="AQ81" s="149">
        <f>GDAM_PXI!H81</f>
        <v>0</v>
      </c>
      <c r="AR81" s="149">
        <f>GDAM_PXI!N81</f>
        <v>0</v>
      </c>
      <c r="AU81">
        <v>79</v>
      </c>
    </row>
    <row r="82" spans="1:47">
      <c r="A82" t="s">
        <v>124</v>
      </c>
      <c r="D82">
        <f>TWEPL!P82</f>
        <v>10.09624</v>
      </c>
      <c r="E82">
        <f>GT_NG!P82</f>
        <v>8.8824950828884521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76.95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846.5576729697849</v>
      </c>
      <c r="P82" s="36">
        <v>95.784517285289809</v>
      </c>
      <c r="Q82" s="36">
        <v>32.605608080808075</v>
      </c>
      <c r="R82" s="38">
        <v>0</v>
      </c>
      <c r="S82" s="38">
        <v>0</v>
      </c>
      <c r="T82" s="37">
        <f>SUMPRODUCT(LTA!J82:AN82,LTA!J$101:AN$101,LTA!J$103:AN$103)</f>
        <v>33.03</v>
      </c>
      <c r="U82" s="37">
        <f>SUMPRODUCT(LTA!J82:AN82,LTA!J$102:AN$102,LTA!J$103:AN$103)</f>
        <v>61.260000000000005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152.01</v>
      </c>
      <c r="Z82" s="34">
        <f>IEX!N82</f>
        <v>0</v>
      </c>
      <c r="AA82" s="75">
        <f>STOA!H82</f>
        <v>0.73</v>
      </c>
      <c r="AB82" s="75">
        <f>-STOA!N82</f>
        <v>-20.399999999999999</v>
      </c>
      <c r="AC82">
        <f t="shared" si="3"/>
        <v>11.778691295537973</v>
      </c>
      <c r="AD82">
        <f t="shared" si="4"/>
        <v>1285.7278421232331</v>
      </c>
      <c r="AE82">
        <f>'IDT-1'!B82</f>
        <v>195.125</v>
      </c>
      <c r="AF82" s="24"/>
      <c r="AG82">
        <f t="shared" si="5"/>
        <v>1480.8528421232331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9">
        <f>GDAM_IEX!H82</f>
        <v>0</v>
      </c>
      <c r="AP82" s="149">
        <f>GDAM_IEX!N82</f>
        <v>0</v>
      </c>
      <c r="AQ82" s="149">
        <f>GDAM_PXI!H82</f>
        <v>0</v>
      </c>
      <c r="AR82" s="149">
        <f>GDAM_PXI!N82</f>
        <v>0</v>
      </c>
      <c r="AU82">
        <v>80</v>
      </c>
    </row>
    <row r="83" spans="1:47">
      <c r="A83" t="s">
        <v>125</v>
      </c>
      <c r="D83">
        <f>TWEPL!P83</f>
        <v>10.09624</v>
      </c>
      <c r="E83">
        <f>GT_NG!P83</f>
        <v>9.1351857183500975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79.426372562451462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850.9620145482138</v>
      </c>
      <c r="P83" s="36">
        <v>95.784517285289809</v>
      </c>
      <c r="Q83" s="36">
        <v>32.605608080808075</v>
      </c>
      <c r="R83" s="38">
        <v>0</v>
      </c>
      <c r="S83" s="38">
        <v>0</v>
      </c>
      <c r="T83" s="37">
        <f>SUMPRODUCT(LTA!J83:AN83,LTA!J$101:AN$101,LTA!J$103:AN$103)</f>
        <v>32.82</v>
      </c>
      <c r="U83" s="37">
        <f>SUMPRODUCT(LTA!J83:AN83,LTA!J$102:AN$102,LTA!J$103:AN$103)</f>
        <v>60.290000000000006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57.12</v>
      </c>
      <c r="Z83" s="34">
        <f>IEX!N83</f>
        <v>0</v>
      </c>
      <c r="AA83" s="75">
        <f>STOA!H83</f>
        <v>0.73</v>
      </c>
      <c r="AB83" s="75">
        <f>-STOA!N83</f>
        <v>-20.399999999999999</v>
      </c>
      <c r="AC83">
        <f t="shared" si="3"/>
        <v>11.031561767658561</v>
      </c>
      <c r="AD83">
        <f t="shared" si="4"/>
        <v>1193.5383764274543</v>
      </c>
      <c r="AE83">
        <f>'IDT-1'!B83</f>
        <v>273.47899999999998</v>
      </c>
      <c r="AF83" s="24"/>
      <c r="AG83">
        <f t="shared" si="5"/>
        <v>1467.0173764274543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-4</v>
      </c>
      <c r="AM83" s="34">
        <f>RTM_PXI!H83</f>
        <v>0</v>
      </c>
      <c r="AN83" s="34">
        <f>RTM_PXI!N83</f>
        <v>0</v>
      </c>
      <c r="AO83" s="149">
        <f>GDAM_IEX!H83</f>
        <v>0</v>
      </c>
      <c r="AP83" s="149">
        <f>GDAM_IEX!N83</f>
        <v>0</v>
      </c>
      <c r="AQ83" s="149">
        <f>GDAM_PXI!H83</f>
        <v>0</v>
      </c>
      <c r="AR83" s="149">
        <f>GDAM_PXI!N83</f>
        <v>0</v>
      </c>
      <c r="AU83">
        <v>81</v>
      </c>
    </row>
    <row r="84" spans="1:47">
      <c r="A84" t="s">
        <v>126</v>
      </c>
      <c r="D84">
        <f>TWEPL!P84</f>
        <v>10.09624</v>
      </c>
      <c r="E84">
        <f>GT_NG!P84</f>
        <v>9.1351857183500975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79.426372562451462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806.5069964682292</v>
      </c>
      <c r="P84" s="36">
        <v>95.784517285289809</v>
      </c>
      <c r="Q84" s="36">
        <v>32.605608080808075</v>
      </c>
      <c r="R84" s="38">
        <v>0</v>
      </c>
      <c r="S84" s="38">
        <v>0</v>
      </c>
      <c r="T84" s="37">
        <f>SUMPRODUCT(LTA!J84:AN84,LTA!J$101:AN$101,LTA!J$103:AN$103)</f>
        <v>26.53</v>
      </c>
      <c r="U84" s="37">
        <f>SUMPRODUCT(LTA!J84:AN84,LTA!J$102:AN$102,LTA!J$103:AN$103)</f>
        <v>59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61</v>
      </c>
      <c r="Z84" s="34">
        <f>IEX!N84</f>
        <v>0</v>
      </c>
      <c r="AA84" s="75">
        <f>STOA!H84</f>
        <v>0.73</v>
      </c>
      <c r="AB84" s="75">
        <f>-STOA!N84</f>
        <v>-20.399999999999999</v>
      </c>
      <c r="AC84">
        <f t="shared" si="3"/>
        <v>10.625553863599089</v>
      </c>
      <c r="AD84">
        <f t="shared" si="4"/>
        <v>1143.7893662515294</v>
      </c>
      <c r="AE84">
        <f>'IDT-1'!B84</f>
        <v>294.327</v>
      </c>
      <c r="AF84" s="24"/>
      <c r="AG84">
        <f t="shared" si="5"/>
        <v>1438.1163662515294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-6</v>
      </c>
      <c r="AM84" s="34">
        <f>RTM_PXI!H84</f>
        <v>0</v>
      </c>
      <c r="AN84" s="34">
        <f>RTM_PXI!N84</f>
        <v>0</v>
      </c>
      <c r="AO84" s="149">
        <f>GDAM_IEX!H84</f>
        <v>0</v>
      </c>
      <c r="AP84" s="149">
        <f>GDAM_IEX!N84</f>
        <v>0</v>
      </c>
      <c r="AQ84" s="149">
        <f>GDAM_PXI!H84</f>
        <v>0</v>
      </c>
      <c r="AR84" s="149">
        <f>GDAM_PXI!N84</f>
        <v>0</v>
      </c>
      <c r="AU84">
        <v>82</v>
      </c>
    </row>
    <row r="85" spans="1:47">
      <c r="A85" t="s">
        <v>127</v>
      </c>
      <c r="D85">
        <f>TWEPL!P85</f>
        <v>10.09624</v>
      </c>
      <c r="E85">
        <f>GT_NG!P85</f>
        <v>9.1351857183500975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79.426372562451462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762.7151070237104</v>
      </c>
      <c r="P85" s="36">
        <v>95.784517285289809</v>
      </c>
      <c r="Q85" s="36">
        <v>32.605608080808075</v>
      </c>
      <c r="R85" s="38">
        <v>0</v>
      </c>
      <c r="S85" s="38">
        <v>0</v>
      </c>
      <c r="T85" s="37">
        <f>SUMPRODUCT(LTA!J85:AN85,LTA!J$101:AN$101,LTA!J$103:AN$103)</f>
        <v>25.79</v>
      </c>
      <c r="U85" s="37">
        <f>SUMPRODUCT(LTA!J85:AN85,LTA!J$102:AN$102,LTA!J$103:AN$103)</f>
        <v>57.230000000000004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38.729999999999997</v>
      </c>
      <c r="Z85" s="34">
        <f>IEX!N85</f>
        <v>0</v>
      </c>
      <c r="AA85" s="75">
        <f>STOA!H85</f>
        <v>0.73</v>
      </c>
      <c r="AB85" s="75">
        <f>-STOA!N85</f>
        <v>-20.399999999999999</v>
      </c>
      <c r="AC85">
        <f t="shared" si="3"/>
        <v>10.002908471354152</v>
      </c>
      <c r="AD85">
        <f t="shared" si="4"/>
        <v>1085.7101221992555</v>
      </c>
      <c r="AE85">
        <f>'IDT-1'!B85</f>
        <v>329.65699999999998</v>
      </c>
      <c r="AF85" s="24"/>
      <c r="AG85">
        <f t="shared" si="5"/>
        <v>1415.3671221992554</v>
      </c>
      <c r="AI85" s="34">
        <f>PXIL!H85</f>
        <v>0</v>
      </c>
      <c r="AJ85" s="34">
        <f>PXIL!N85</f>
        <v>0</v>
      </c>
      <c r="AK85" s="34">
        <f>RTM_IEX!H85</f>
        <v>3.87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9">
        <f>GDAM_IEX!H85</f>
        <v>0</v>
      </c>
      <c r="AP85" s="149">
        <f>GDAM_IEX!N85</f>
        <v>0</v>
      </c>
      <c r="AQ85" s="149">
        <f>GDAM_PXI!H85</f>
        <v>0</v>
      </c>
      <c r="AR85" s="149">
        <f>GDAM_PXI!N85</f>
        <v>0</v>
      </c>
      <c r="AU85">
        <v>83</v>
      </c>
    </row>
    <row r="86" spans="1:47">
      <c r="A86" t="s">
        <v>128</v>
      </c>
      <c r="D86">
        <f>TWEPL!P86</f>
        <v>10.09624</v>
      </c>
      <c r="E86">
        <f>GT_NG!P86</f>
        <v>9.1351857183500975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79.426372562451462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741.5314587070261</v>
      </c>
      <c r="P86" s="36">
        <v>95.784517285289809</v>
      </c>
      <c r="Q86" s="36">
        <v>32.605608080808075</v>
      </c>
      <c r="R86" s="38">
        <v>0</v>
      </c>
      <c r="S86" s="38">
        <v>0</v>
      </c>
      <c r="T86" s="37">
        <f>SUMPRODUCT(LTA!J86:AN86,LTA!J$101:AN$101,LTA!J$103:AN$103)</f>
        <v>33.26</v>
      </c>
      <c r="U86" s="37">
        <f>SUMPRODUCT(LTA!J86:AN86,LTA!J$102:AN$102,LTA!J$103:AN$103)</f>
        <v>55.89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8.7100000000000009</v>
      </c>
      <c r="Z86" s="34">
        <f>IEX!N86</f>
        <v>0</v>
      </c>
      <c r="AA86" s="75">
        <f>STOA!H86</f>
        <v>0.73</v>
      </c>
      <c r="AB86" s="75">
        <f>-STOA!N86</f>
        <v>-20.399999999999999</v>
      </c>
      <c r="AC86">
        <f t="shared" si="3"/>
        <v>9.882938829444166</v>
      </c>
      <c r="AD86">
        <f t="shared" si="4"/>
        <v>1001.8864435244814</v>
      </c>
      <c r="AE86">
        <f>'IDT-1'!B86</f>
        <v>359.64100000000002</v>
      </c>
      <c r="AF86" s="24"/>
      <c r="AG86">
        <f t="shared" si="5"/>
        <v>1361.5274435244814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-35</v>
      </c>
      <c r="AM86" s="34">
        <f>RTM_PXI!H86</f>
        <v>0</v>
      </c>
      <c r="AN86" s="34">
        <f>RTM_PXI!N86</f>
        <v>0</v>
      </c>
      <c r="AO86" s="149">
        <f>GDAM_IEX!H86</f>
        <v>0</v>
      </c>
      <c r="AP86" s="149">
        <f>GDAM_IEX!N86</f>
        <v>0</v>
      </c>
      <c r="AQ86" s="149">
        <f>GDAM_PXI!H86</f>
        <v>0</v>
      </c>
      <c r="AR86" s="149">
        <f>GDAM_PXI!N86</f>
        <v>0</v>
      </c>
      <c r="AU86">
        <v>84</v>
      </c>
    </row>
    <row r="87" spans="1:47">
      <c r="A87" t="s">
        <v>129</v>
      </c>
      <c r="D87">
        <f>TWEPL!P87</f>
        <v>10.09624</v>
      </c>
      <c r="E87">
        <f>GT_NG!P87</f>
        <v>9.3907856593367001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79.426372562451462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736.9130308105839</v>
      </c>
      <c r="P87" s="36">
        <v>95.784517285289809</v>
      </c>
      <c r="Q87" s="36">
        <v>32.605608080808075</v>
      </c>
      <c r="R87" s="38">
        <v>0</v>
      </c>
      <c r="S87" s="38">
        <v>0</v>
      </c>
      <c r="T87" s="37">
        <f>SUMPRODUCT(LTA!J87:AN87,LTA!J$101:AN$101,LTA!J$103:AN$103)</f>
        <v>34.22</v>
      </c>
      <c r="U87" s="37">
        <f>SUMPRODUCT(LTA!J87:AN87,LTA!J$102:AN$102,LTA!J$103:AN$103)</f>
        <v>54.3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0.73</v>
      </c>
      <c r="AB87" s="75">
        <f>-STOA!N87</f>
        <v>-20.399999999999999</v>
      </c>
      <c r="AC87">
        <f t="shared" si="3"/>
        <v>9.6025476480366407</v>
      </c>
      <c r="AD87">
        <f t="shared" si="4"/>
        <v>1006.4640067504332</v>
      </c>
      <c r="AE87">
        <f>'IDT-1'!B87</f>
        <v>349</v>
      </c>
      <c r="AF87" s="24"/>
      <c r="AG87">
        <f t="shared" si="5"/>
        <v>1355.4640067504333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-17</v>
      </c>
      <c r="AM87" s="34">
        <f>RTM_PXI!H87</f>
        <v>0</v>
      </c>
      <c r="AN87" s="34">
        <f>RTM_PXI!N87</f>
        <v>0</v>
      </c>
      <c r="AO87" s="149">
        <f>GDAM_IEX!H87</f>
        <v>0</v>
      </c>
      <c r="AP87" s="149">
        <f>GDAM_IEX!N87</f>
        <v>0</v>
      </c>
      <c r="AQ87" s="149">
        <f>GDAM_PXI!H87</f>
        <v>0</v>
      </c>
      <c r="AR87" s="149">
        <f>GDAM_PXI!N87</f>
        <v>0</v>
      </c>
      <c r="AU87">
        <v>85</v>
      </c>
    </row>
    <row r="88" spans="1:47">
      <c r="A88" t="s">
        <v>130</v>
      </c>
      <c r="D88">
        <f>TWEPL!P88</f>
        <v>10.09624</v>
      </c>
      <c r="E88">
        <f>GT_NG!P88</f>
        <v>9.3907856593367001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79.426372562451462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727.74489319072723</v>
      </c>
      <c r="P88" s="36">
        <v>95.784517285289809</v>
      </c>
      <c r="Q88" s="36">
        <v>32.605608080808075</v>
      </c>
      <c r="R88" s="38">
        <v>0</v>
      </c>
      <c r="S88" s="38">
        <v>0</v>
      </c>
      <c r="T88" s="37">
        <f>SUMPRODUCT(LTA!J88:AN88,LTA!J$101:AN$101,LTA!J$103:AN$103)</f>
        <v>33.5</v>
      </c>
      <c r="U88" s="37">
        <f>SUMPRODUCT(LTA!J88:AN88,LTA!J$102:AN$102,LTA!J$103:AN$103)</f>
        <v>53.83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0.73</v>
      </c>
      <c r="AB88" s="75">
        <f>-STOA!N88</f>
        <v>-20.399999999999999</v>
      </c>
      <c r="AC88">
        <f t="shared" si="3"/>
        <v>9.4758835268931207</v>
      </c>
      <c r="AD88">
        <f t="shared" si="4"/>
        <v>1000.2325332517202</v>
      </c>
      <c r="AE88">
        <f>'IDT-1'!B88</f>
        <v>338</v>
      </c>
      <c r="AF88" s="24"/>
      <c r="AG88">
        <f t="shared" si="5"/>
        <v>1338.2325332517203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-13</v>
      </c>
      <c r="AM88" s="34">
        <f>RTM_PXI!H88</f>
        <v>0</v>
      </c>
      <c r="AN88" s="34">
        <f>RTM_PXI!N88</f>
        <v>0</v>
      </c>
      <c r="AO88" s="149">
        <f>GDAM_IEX!H88</f>
        <v>0</v>
      </c>
      <c r="AP88" s="149">
        <f>GDAM_IEX!N88</f>
        <v>0</v>
      </c>
      <c r="AQ88" s="149">
        <f>GDAM_PXI!H88</f>
        <v>0</v>
      </c>
      <c r="AR88" s="149">
        <f>GDAM_PXI!N88</f>
        <v>0</v>
      </c>
      <c r="AU88">
        <v>86</v>
      </c>
    </row>
    <row r="89" spans="1:47">
      <c r="A89" t="s">
        <v>131</v>
      </c>
      <c r="D89">
        <f>TWEPL!P89</f>
        <v>10.09624</v>
      </c>
      <c r="E89">
        <f>GT_NG!P89</f>
        <v>9.3907856593367001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79.426372562451462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723.62735763056241</v>
      </c>
      <c r="P89" s="36">
        <v>95.784517285289809</v>
      </c>
      <c r="Q89" s="36">
        <v>32.605608080808075</v>
      </c>
      <c r="R89" s="38">
        <v>0</v>
      </c>
      <c r="S89" s="38">
        <v>0</v>
      </c>
      <c r="T89" s="37">
        <f>SUMPRODUCT(LTA!J89:AN89,LTA!J$101:AN$101,LTA!J$103:AN$103)</f>
        <v>32.35</v>
      </c>
      <c r="U89" s="37">
        <f>SUMPRODUCT(LTA!J89:AN89,LTA!J$102:AN$102,LTA!J$103:AN$103)</f>
        <v>53.78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0.73</v>
      </c>
      <c r="AB89" s="75">
        <f>-STOA!N89</f>
        <v>-20.399999999999999</v>
      </c>
      <c r="AC89">
        <f t="shared" si="3"/>
        <v>9.402454831397085</v>
      </c>
      <c r="AD89">
        <f t="shared" si="4"/>
        <v>997.98842638705139</v>
      </c>
      <c r="AE89">
        <f>'IDT-1'!B89</f>
        <v>322</v>
      </c>
      <c r="AF89" s="24"/>
      <c r="AG89">
        <f t="shared" si="5"/>
        <v>1319.9884263870513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-10</v>
      </c>
      <c r="AM89" s="34">
        <f>RTM_PXI!H89</f>
        <v>0</v>
      </c>
      <c r="AN89" s="34">
        <f>RTM_PXI!N89</f>
        <v>0</v>
      </c>
      <c r="AO89" s="149">
        <f>GDAM_IEX!H89</f>
        <v>0</v>
      </c>
      <c r="AP89" s="149">
        <f>GDAM_IEX!N89</f>
        <v>0</v>
      </c>
      <c r="AQ89" s="149">
        <f>GDAM_PXI!H89</f>
        <v>0</v>
      </c>
      <c r="AR89" s="149">
        <f>GDAM_PXI!N89</f>
        <v>0</v>
      </c>
      <c r="AU89">
        <v>87</v>
      </c>
    </row>
    <row r="90" spans="1:47">
      <c r="A90" t="s">
        <v>132</v>
      </c>
      <c r="D90">
        <f>TWEPL!P90</f>
        <v>10.09624</v>
      </c>
      <c r="E90">
        <f>GT_NG!P90</f>
        <v>9.3907856593367001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79.426372562451462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705.74446105732738</v>
      </c>
      <c r="P90" s="36">
        <v>95.784517285289809</v>
      </c>
      <c r="Q90" s="36">
        <v>32.605608080808075</v>
      </c>
      <c r="R90" s="38">
        <v>0</v>
      </c>
      <c r="S90" s="38">
        <v>0</v>
      </c>
      <c r="T90" s="37">
        <f>SUMPRODUCT(LTA!J90:AN90,LTA!J$101:AN$101,LTA!J$103:AN$103)</f>
        <v>35.35</v>
      </c>
      <c r="U90" s="37">
        <f>SUMPRODUCT(LTA!J90:AN90,LTA!J$102:AN$102,LTA!J$103:AN$103)</f>
        <v>52.55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0.73</v>
      </c>
      <c r="AB90" s="75">
        <f>-STOA!N90</f>
        <v>-20.399999999999999</v>
      </c>
      <c r="AC90">
        <f t="shared" si="3"/>
        <v>9.2073925764194442</v>
      </c>
      <c r="AD90">
        <f t="shared" si="4"/>
        <v>988.07059206879399</v>
      </c>
      <c r="AE90">
        <f>'IDT-1'!B90</f>
        <v>317</v>
      </c>
      <c r="AF90" s="24"/>
      <c r="AG90">
        <f t="shared" si="5"/>
        <v>1305.070592068794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-4</v>
      </c>
      <c r="AM90" s="34">
        <f>RTM_PXI!H90</f>
        <v>0</v>
      </c>
      <c r="AN90" s="34">
        <f>RTM_PXI!N90</f>
        <v>0</v>
      </c>
      <c r="AO90" s="149">
        <f>GDAM_IEX!H90</f>
        <v>0</v>
      </c>
      <c r="AP90" s="149">
        <f>GDAM_IEX!N90</f>
        <v>0</v>
      </c>
      <c r="AQ90" s="149">
        <f>GDAM_PXI!H90</f>
        <v>0</v>
      </c>
      <c r="AR90" s="149">
        <f>GDAM_PXI!N90</f>
        <v>0</v>
      </c>
      <c r="AU90">
        <v>88</v>
      </c>
    </row>
    <row r="91" spans="1:47">
      <c r="A91" t="s">
        <v>133</v>
      </c>
      <c r="D91">
        <f>TWEPL!P91</f>
        <v>10.09624</v>
      </c>
      <c r="E91">
        <f>GT_NG!P91</f>
        <v>9.3907856593367001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79.426372562451462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713.71159621138656</v>
      </c>
      <c r="P91" s="36">
        <v>95.784517285289809</v>
      </c>
      <c r="Q91" s="36">
        <v>32.605608080808075</v>
      </c>
      <c r="R91" s="38">
        <v>0</v>
      </c>
      <c r="S91" s="38">
        <v>0</v>
      </c>
      <c r="T91" s="37">
        <f>SUMPRODUCT(LTA!J91:AN91,LTA!J$101:AN$101,LTA!J$103:AN$103)</f>
        <v>35.93</v>
      </c>
      <c r="U91" s="37">
        <f>SUMPRODUCT(LTA!J91:AN91,LTA!J$102:AN$102,LTA!J$103:AN$103)</f>
        <v>52.08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93.92</v>
      </c>
      <c r="Z91" s="34">
        <f>IEX!N91</f>
        <v>0</v>
      </c>
      <c r="AA91" s="75">
        <f>STOA!H91</f>
        <v>0.68</v>
      </c>
      <c r="AB91" s="75">
        <f>-STOA!N91</f>
        <v>-199.54</v>
      </c>
      <c r="AC91">
        <f t="shared" si="3"/>
        <v>11.721589512667821</v>
      </c>
      <c r="AD91">
        <f t="shared" si="4"/>
        <v>905.36353028660483</v>
      </c>
      <c r="AE91">
        <f>'IDT-1'!B91</f>
        <v>379.58800000000002</v>
      </c>
      <c r="AF91" s="24"/>
      <c r="AG91">
        <f t="shared" si="5"/>
        <v>1284.9515302866048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-7</v>
      </c>
      <c r="AM91" s="34">
        <f>RTM_PXI!H91</f>
        <v>0</v>
      </c>
      <c r="AN91" s="34">
        <f>RTM_PXI!N91</f>
        <v>0</v>
      </c>
      <c r="AO91" s="149">
        <f>GDAM_IEX!H91</f>
        <v>0</v>
      </c>
      <c r="AP91" s="149">
        <f>GDAM_IEX!N91</f>
        <v>0</v>
      </c>
      <c r="AQ91" s="149">
        <f>GDAM_PXI!H91</f>
        <v>0</v>
      </c>
      <c r="AR91" s="149">
        <f>GDAM_PXI!N91</f>
        <v>0</v>
      </c>
      <c r="AU91">
        <v>89</v>
      </c>
    </row>
    <row r="92" spans="1:47">
      <c r="A92" t="s">
        <v>134</v>
      </c>
      <c r="D92">
        <f>TWEPL!P92</f>
        <v>10.09624</v>
      </c>
      <c r="E92">
        <f>GT_NG!P92</f>
        <v>9.3907856593367001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79.426372562451462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746.44556638376173</v>
      </c>
      <c r="P92" s="36">
        <v>95.784517285289809</v>
      </c>
      <c r="Q92" s="36">
        <v>32.605608080808075</v>
      </c>
      <c r="R92" s="38">
        <v>0</v>
      </c>
      <c r="S92" s="38">
        <v>0</v>
      </c>
      <c r="T92" s="37">
        <f>SUMPRODUCT(LTA!J92:AN92,LTA!J$101:AN$101,LTA!J$103:AN$103)</f>
        <v>34.69</v>
      </c>
      <c r="U92" s="37">
        <f>SUMPRODUCT(LTA!J92:AN92,LTA!J$102:AN$102,LTA!J$103:AN$103)</f>
        <v>50.66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56.16</v>
      </c>
      <c r="Z92" s="34">
        <f>IEX!N92</f>
        <v>0</v>
      </c>
      <c r="AA92" s="75">
        <f>STOA!H92</f>
        <v>0.68</v>
      </c>
      <c r="AB92" s="75">
        <f>-STOA!N92</f>
        <v>-199.54</v>
      </c>
      <c r="AC92">
        <f t="shared" si="3"/>
        <v>11.94693065841717</v>
      </c>
      <c r="AD92">
        <f t="shared" si="4"/>
        <v>864.45215931323082</v>
      </c>
      <c r="AE92">
        <f>'IDT-1'!B92</f>
        <v>394.49799999999999</v>
      </c>
      <c r="AF92" s="24"/>
      <c r="AG92">
        <f t="shared" si="5"/>
        <v>1258.9501593132309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-40</v>
      </c>
      <c r="AM92" s="34">
        <f>RTM_PXI!H92</f>
        <v>0</v>
      </c>
      <c r="AN92" s="34">
        <f>RTM_PXI!N92</f>
        <v>0</v>
      </c>
      <c r="AO92" s="149">
        <f>GDAM_IEX!H92</f>
        <v>0</v>
      </c>
      <c r="AP92" s="149">
        <f>GDAM_IEX!N92</f>
        <v>0</v>
      </c>
      <c r="AQ92" s="149">
        <f>GDAM_PXI!H92</f>
        <v>0</v>
      </c>
      <c r="AR92" s="149">
        <f>GDAM_PXI!N92</f>
        <v>0</v>
      </c>
      <c r="AU92">
        <v>90</v>
      </c>
    </row>
    <row r="93" spans="1:47">
      <c r="A93" t="s">
        <v>135</v>
      </c>
      <c r="D93">
        <f>TWEPL!P93</f>
        <v>10.09624</v>
      </c>
      <c r="E93">
        <f>GT_NG!P93</f>
        <v>9.3907856593367001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79.426372562451462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734.03531500805957</v>
      </c>
      <c r="P93" s="36">
        <v>95.784517285289809</v>
      </c>
      <c r="Q93" s="36">
        <v>32.605608080808075</v>
      </c>
      <c r="R93" s="38">
        <v>0</v>
      </c>
      <c r="S93" s="38">
        <v>0</v>
      </c>
      <c r="T93" s="37">
        <f>SUMPRODUCT(LTA!J93:AN93,LTA!J$101:AN$101,LTA!J$103:AN$103)</f>
        <v>36.120000000000005</v>
      </c>
      <c r="U93" s="37">
        <f>SUMPRODUCT(LTA!J93:AN93,LTA!J$102:AN$102,LTA!J$103:AN$103)</f>
        <v>58.449999999999996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30.98</v>
      </c>
      <c r="Z93" s="34">
        <f>IEX!N93</f>
        <v>0</v>
      </c>
      <c r="AA93" s="75">
        <f>STOA!H93</f>
        <v>0.68</v>
      </c>
      <c r="AB93" s="75">
        <f>-STOA!N93</f>
        <v>-199.54</v>
      </c>
      <c r="AC93">
        <f t="shared" si="3"/>
        <v>11.857078741710506</v>
      </c>
      <c r="AD93">
        <f t="shared" si="4"/>
        <v>818.17175985423512</v>
      </c>
      <c r="AE93">
        <f>'IDT-1'!B93</f>
        <v>405.94799999999998</v>
      </c>
      <c r="AF93" s="24"/>
      <c r="AG93">
        <f t="shared" si="5"/>
        <v>1224.1197598542351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-58</v>
      </c>
      <c r="AM93" s="34">
        <f>RTM_PXI!H93</f>
        <v>0</v>
      </c>
      <c r="AN93" s="34">
        <f>RTM_PXI!N93</f>
        <v>0</v>
      </c>
      <c r="AO93" s="149">
        <f>GDAM_IEX!H93</f>
        <v>0</v>
      </c>
      <c r="AP93" s="149">
        <f>GDAM_IEX!N93</f>
        <v>0</v>
      </c>
      <c r="AQ93" s="149">
        <f>GDAM_PXI!H93</f>
        <v>0</v>
      </c>
      <c r="AR93" s="149">
        <f>GDAM_PXI!N93</f>
        <v>0</v>
      </c>
      <c r="AU93">
        <v>91</v>
      </c>
    </row>
    <row r="94" spans="1:47">
      <c r="A94" t="s">
        <v>136</v>
      </c>
      <c r="D94">
        <f>TWEPL!P94</f>
        <v>10.09624</v>
      </c>
      <c r="E94">
        <f>GT_NG!P94</f>
        <v>9.3907856593367001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79.426372562451462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734.06096989124489</v>
      </c>
      <c r="P94" s="36">
        <v>95.784517285289809</v>
      </c>
      <c r="Q94" s="36">
        <v>32.605608080808075</v>
      </c>
      <c r="R94" s="38">
        <v>0</v>
      </c>
      <c r="S94" s="38">
        <v>0</v>
      </c>
      <c r="T94" s="37">
        <f>SUMPRODUCT(LTA!J94:AN94,LTA!J$101:AN$101,LTA!J$103:AN$103)</f>
        <v>34.9</v>
      </c>
      <c r="U94" s="37">
        <f>SUMPRODUCT(LTA!J94:AN94,LTA!J$102:AN$102,LTA!J$103:AN$103)</f>
        <v>58.25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0.68</v>
      </c>
      <c r="AB94" s="75">
        <f>-STOA!N94</f>
        <v>-199.54</v>
      </c>
      <c r="AC94">
        <f t="shared" si="3"/>
        <v>11.545550122115952</v>
      </c>
      <c r="AD94">
        <f t="shared" si="4"/>
        <v>789.10894335701516</v>
      </c>
      <c r="AE94">
        <f>'IDT-1'!B94</f>
        <v>407</v>
      </c>
      <c r="AF94" s="24"/>
      <c r="AG94">
        <f t="shared" si="5"/>
        <v>1196.1089433570151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-55</v>
      </c>
      <c r="AM94" s="34">
        <f>RTM_PXI!H94</f>
        <v>0</v>
      </c>
      <c r="AN94" s="34">
        <f>RTM_PXI!N94</f>
        <v>0</v>
      </c>
      <c r="AO94" s="149">
        <f>GDAM_IEX!H94</f>
        <v>0</v>
      </c>
      <c r="AP94" s="149">
        <f>GDAM_IEX!N94</f>
        <v>0</v>
      </c>
      <c r="AQ94" s="149">
        <f>GDAM_PXI!H94</f>
        <v>0</v>
      </c>
      <c r="AR94" s="149">
        <f>GDAM_PXI!N94</f>
        <v>0</v>
      </c>
      <c r="AU94">
        <v>92</v>
      </c>
    </row>
    <row r="95" spans="1:47">
      <c r="A95" t="s">
        <v>137</v>
      </c>
      <c r="D95">
        <f>TWEPL!P95</f>
        <v>10.09624</v>
      </c>
      <c r="E95">
        <f>GT_NG!P95</f>
        <v>9.3907856593367001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79.426372562451462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735.56530812327435</v>
      </c>
      <c r="P95" s="36">
        <v>95.784517285289809</v>
      </c>
      <c r="Q95" s="36">
        <v>32.605608080808075</v>
      </c>
      <c r="R95" s="38">
        <v>0</v>
      </c>
      <c r="S95" s="38">
        <v>0</v>
      </c>
      <c r="T95" s="37">
        <f>SUMPRODUCT(LTA!J95:AN95,LTA!J$101:AN$101,LTA!J$103:AN$103)</f>
        <v>35.65</v>
      </c>
      <c r="U95" s="37">
        <f>SUMPRODUCT(LTA!J95:AN95,LTA!J$102:AN$102,LTA!J$103:AN$103)</f>
        <v>62.33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0.63</v>
      </c>
      <c r="AB95" s="75">
        <f>-STOA!N95</f>
        <v>-199.54</v>
      </c>
      <c r="AC95">
        <f t="shared" si="3"/>
        <v>11.760658593957325</v>
      </c>
      <c r="AD95">
        <f t="shared" si="4"/>
        <v>777.17817311720307</v>
      </c>
      <c r="AE95">
        <f>'IDT-1'!B95</f>
        <v>384</v>
      </c>
      <c r="AF95" s="24"/>
      <c r="AG95">
        <f t="shared" si="5"/>
        <v>1161.1781731172032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-73</v>
      </c>
      <c r="AM95" s="34">
        <f>RTM_PXI!H95</f>
        <v>0</v>
      </c>
      <c r="AN95" s="34">
        <f>RTM_PXI!N95</f>
        <v>0</v>
      </c>
      <c r="AO95" s="149">
        <f>GDAM_IEX!H95</f>
        <v>0</v>
      </c>
      <c r="AP95" s="149">
        <f>GDAM_IEX!N95</f>
        <v>0</v>
      </c>
      <c r="AQ95" s="149">
        <f>GDAM_PXI!H95</f>
        <v>0</v>
      </c>
      <c r="AR95" s="149">
        <f>GDAM_PXI!N95</f>
        <v>0</v>
      </c>
      <c r="AU95">
        <v>93</v>
      </c>
    </row>
    <row r="96" spans="1:47">
      <c r="A96" t="s">
        <v>138</v>
      </c>
      <c r="D96">
        <f>TWEPL!P96</f>
        <v>10.09624</v>
      </c>
      <c r="E96">
        <f>GT_NG!P96</f>
        <v>9.3907856593367001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79.426372562451462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703.65076315649367</v>
      </c>
      <c r="P96" s="36">
        <v>95.784517285289809</v>
      </c>
      <c r="Q96" s="36">
        <v>32.605608080808075</v>
      </c>
      <c r="R96" s="38">
        <v>0</v>
      </c>
      <c r="S96" s="38">
        <v>0</v>
      </c>
      <c r="T96" s="37">
        <f>SUMPRODUCT(LTA!J96:AN96,LTA!J$101:AN$101,LTA!J$103:AN$103)</f>
        <v>34.22</v>
      </c>
      <c r="U96" s="37">
        <f>SUMPRODUCT(LTA!J96:AN96,LTA!J$102:AN$102,LTA!J$103:AN$103)</f>
        <v>61.98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0.63</v>
      </c>
      <c r="AB96" s="75">
        <f>-STOA!N96</f>
        <v>-199.54</v>
      </c>
      <c r="AC96">
        <f t="shared" si="3"/>
        <v>11.188924645061602</v>
      </c>
      <c r="AD96">
        <f t="shared" si="4"/>
        <v>775.05536209931836</v>
      </c>
      <c r="AE96">
        <f>'IDT-1'!B96</f>
        <v>365</v>
      </c>
      <c r="AF96" s="24"/>
      <c r="AG96">
        <f t="shared" si="5"/>
        <v>1140.0553620993182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-42</v>
      </c>
      <c r="AM96" s="34">
        <f>RTM_PXI!H96</f>
        <v>0</v>
      </c>
      <c r="AN96" s="34">
        <f>RTM_PXI!N96</f>
        <v>0</v>
      </c>
      <c r="AO96" s="149">
        <f>GDAM_IEX!H96</f>
        <v>0</v>
      </c>
      <c r="AP96" s="149">
        <f>GDAM_IEX!N96</f>
        <v>0</v>
      </c>
      <c r="AQ96" s="149">
        <f>GDAM_PXI!H96</f>
        <v>0</v>
      </c>
      <c r="AR96" s="149">
        <f>GDAM_PXI!N96</f>
        <v>0</v>
      </c>
      <c r="AU96">
        <v>94</v>
      </c>
    </row>
    <row r="97" spans="1:47">
      <c r="A97" t="s">
        <v>139</v>
      </c>
      <c r="D97">
        <f>TWEPL!P97</f>
        <v>10.09624</v>
      </c>
      <c r="E97">
        <f>GT_NG!P97</f>
        <v>9.3907856593367001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79.426372562451462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690.57733323562411</v>
      </c>
      <c r="P97" s="36">
        <v>95.784517285289809</v>
      </c>
      <c r="Q97" s="36">
        <v>32.605608080808075</v>
      </c>
      <c r="R97" s="38">
        <v>0</v>
      </c>
      <c r="S97" s="38">
        <v>0</v>
      </c>
      <c r="T97" s="37">
        <f>SUMPRODUCT(LTA!J97:AN97,LTA!J$101:AN$101,LTA!J$103:AN$103)</f>
        <v>32.82</v>
      </c>
      <c r="U97" s="37">
        <f>SUMPRODUCT(LTA!J97:AN97,LTA!J$102:AN$102,LTA!J$103:AN$103)</f>
        <v>54.3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0.63</v>
      </c>
      <c r="AB97" s="75">
        <f>-STOA!N97</f>
        <v>-199.54</v>
      </c>
      <c r="AC97">
        <f t="shared" si="3"/>
        <v>10.834168166358433</v>
      </c>
      <c r="AD97">
        <f t="shared" si="4"/>
        <v>771.25668865715181</v>
      </c>
      <c r="AE97">
        <f>'IDT-1'!B97</f>
        <v>345</v>
      </c>
      <c r="AF97" s="24"/>
      <c r="AG97">
        <f t="shared" si="5"/>
        <v>1116.2566886571517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-24</v>
      </c>
      <c r="AM97" s="34">
        <f>RTM_PXI!H97</f>
        <v>0</v>
      </c>
      <c r="AN97" s="34">
        <f>RTM_PXI!N97</f>
        <v>0</v>
      </c>
      <c r="AO97" s="149">
        <f>GDAM_IEX!H97</f>
        <v>0</v>
      </c>
      <c r="AP97" s="149">
        <f>GDAM_IEX!N97</f>
        <v>0</v>
      </c>
      <c r="AQ97" s="149">
        <f>GDAM_PXI!H97</f>
        <v>0</v>
      </c>
      <c r="AR97" s="149">
        <f>GDAM_PXI!N97</f>
        <v>0</v>
      </c>
      <c r="AU97">
        <v>95</v>
      </c>
    </row>
    <row r="98" spans="1:47">
      <c r="A98" t="s">
        <v>140</v>
      </c>
      <c r="D98">
        <f>TWEPL!P98</f>
        <v>10.09624</v>
      </c>
      <c r="E98">
        <f>GT_NG!P98</f>
        <v>9.3907856593367001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79.426372562451462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691.85629961721224</v>
      </c>
      <c r="P98" s="36">
        <v>95.784517285289809</v>
      </c>
      <c r="Q98" s="36">
        <v>32.605608080808075</v>
      </c>
      <c r="R98" s="38">
        <v>0</v>
      </c>
      <c r="S98" s="38">
        <v>0</v>
      </c>
      <c r="T98" s="37">
        <f>SUMPRODUCT(LTA!J98:AN98,LTA!J$101:AN$101,LTA!J$103:AN$103)</f>
        <v>32</v>
      </c>
      <c r="U98" s="37">
        <f>SUMPRODUCT(LTA!J98:AN98,LTA!J$102:AN$102,LTA!J$103:AN$103)</f>
        <v>54.29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0.63</v>
      </c>
      <c r="AB98" s="75">
        <f>-STOA!N98</f>
        <v>-199.54</v>
      </c>
      <c r="AC98">
        <f t="shared" si="3"/>
        <v>10.820362815472016</v>
      </c>
      <c r="AD98">
        <f t="shared" si="4"/>
        <v>773.71946038962631</v>
      </c>
      <c r="AE98">
        <f>'IDT-1'!B98</f>
        <v>323</v>
      </c>
      <c r="AF98" s="24"/>
      <c r="AG98">
        <f t="shared" si="5"/>
        <v>1096.7194603896264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-22</v>
      </c>
      <c r="AM98" s="34">
        <f>RTM_PXI!H98</f>
        <v>0</v>
      </c>
      <c r="AN98" s="34">
        <f>RTM_PXI!N98</f>
        <v>0</v>
      </c>
      <c r="AO98" s="149">
        <f>GDAM_IEX!H98</f>
        <v>0</v>
      </c>
      <c r="AP98" s="149">
        <f>GDAM_IEX!N98</f>
        <v>0</v>
      </c>
      <c r="AQ98" s="149">
        <f>GDAM_PXI!H98</f>
        <v>0</v>
      </c>
      <c r="AR98" s="149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0.24146492999999974</v>
      </c>
      <c r="E99">
        <f t="shared" si="6"/>
        <v>0.31093499662190077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2.2094932791936719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17.071244299823753</v>
      </c>
      <c r="P99" s="36">
        <f t="shared" si="6"/>
        <v>2.2988284148469535</v>
      </c>
      <c r="Q99" s="36">
        <f t="shared" si="6"/>
        <v>0.78101208765664842</v>
      </c>
      <c r="R99" s="38">
        <f t="shared" si="6"/>
        <v>0.47182499999999999</v>
      </c>
      <c r="S99" s="38">
        <f t="shared" si="6"/>
        <v>0</v>
      </c>
      <c r="T99" s="37">
        <f t="shared" si="6"/>
        <v>4.3657074999999983</v>
      </c>
      <c r="U99" s="37">
        <f t="shared" si="6"/>
        <v>1.2724550000000001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2.2579349999999998</v>
      </c>
      <c r="Z99" s="34">
        <f t="shared" si="6"/>
        <v>0</v>
      </c>
      <c r="AA99" s="75">
        <f t="shared" si="6"/>
        <v>1.811999999999999E-2</v>
      </c>
      <c r="AB99" s="75">
        <f t="shared" si="6"/>
        <v>-4.9884800000000036</v>
      </c>
      <c r="AC99">
        <f t="shared" si="6"/>
        <v>0.32806065139821144</v>
      </c>
      <c r="AD99">
        <f t="shared" si="6"/>
        <v>26.68070735674473</v>
      </c>
      <c r="AE99">
        <f t="shared" si="6"/>
        <v>4.9380997499999992</v>
      </c>
      <c r="AG99">
        <f t="shared" si="6"/>
        <v>31.618807106744711</v>
      </c>
      <c r="AI99">
        <f t="shared" si="6"/>
        <v>0</v>
      </c>
      <c r="AJ99">
        <f t="shared" si="6"/>
        <v>0</v>
      </c>
      <c r="AK99">
        <f t="shared" si="6"/>
        <v>0.66010749999999974</v>
      </c>
      <c r="AL99">
        <f t="shared" si="6"/>
        <v>-0.12425</v>
      </c>
      <c r="AM99">
        <f t="shared" si="6"/>
        <v>0</v>
      </c>
      <c r="AN99">
        <f t="shared" si="6"/>
        <v>0</v>
      </c>
      <c r="AO99">
        <f t="shared" si="6"/>
        <v>0.16237000000000001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4">
        <f>SUMIF(AT3:AT98,"&gt;0",AT3:AT98)/4000</f>
        <v>0</v>
      </c>
      <c r="AU101" s="33" t="s">
        <v>400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4">
        <f>SUMIF(AT3:AT98,"&lt;0",AT3:AT98)/4000</f>
        <v>0</v>
      </c>
      <c r="AU102" s="33" t="s">
        <v>401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L84" activePane="bottomRight" state="frozen"/>
      <selection activeCell="M3" sqref="M3:M98"/>
      <selection pane="topRight" activeCell="M3" sqref="M3:M98"/>
      <selection pane="bottomLeft" activeCell="M3" sqref="M3:M98"/>
      <selection pane="bottomRight" activeCell="U71" sqref="U71:U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2">
        <f>Allocation_SG!A1</f>
        <v>45225</v>
      </c>
      <c r="B1" s="222"/>
      <c r="C1" s="222"/>
      <c r="D1" s="223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373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</row>
    <row r="2" spans="1:44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TWEPL!Q3</f>
        <v>5.645859999999999</v>
      </c>
      <c r="E3">
        <f>GT_NG!Q3</f>
        <v>8.5960031974420463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560.26523797175366</v>
      </c>
      <c r="P3" s="36">
        <v>55.382611894543224</v>
      </c>
      <c r="Q3" s="36">
        <v>18.857459932659932</v>
      </c>
      <c r="R3" s="38">
        <v>0</v>
      </c>
      <c r="S3" s="38">
        <v>0</v>
      </c>
      <c r="T3" s="37">
        <f>SUMPRODUCT(LTA!J3:AN3,LTA!J$101:AN$101,LTA!J$104:AN$104)</f>
        <v>18.93</v>
      </c>
      <c r="U3" s="37">
        <f>SUMPRODUCT(LTA!J3:AN3,LTA!J$102:AN$102,LTA!J$104:AN$104)</f>
        <v>108.63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-35</v>
      </c>
      <c r="AA3" s="75">
        <f>STOA!I3</f>
        <v>0</v>
      </c>
      <c r="AB3" s="75">
        <f>-STOA!O3</f>
        <v>-176.88</v>
      </c>
      <c r="AC3">
        <f>SUMIF(B3:AB3,"&gt;0")*$AC$2-SUMIF(B3:AB3,"&lt;0")*($AC$2/(1-$AC$2))+SUMIF(AI3:AR3,"&gt;0")*$AC$2-SUMIF(AI3:AR3,"&lt;0")*($AC$2/(1-$AC$2))</f>
        <v>9.5090887817710534</v>
      </c>
      <c r="AD3">
        <f>SUM(B3:AB3,AI3:AR3)-AC3</f>
        <v>645.42808421462769</v>
      </c>
      <c r="AE3">
        <f>'IDT-1'!C3</f>
        <v>-77</v>
      </c>
      <c r="AF3" s="24"/>
      <c r="AG3">
        <f>SUM(AD3:AF3)</f>
        <v>568.42808421462769</v>
      </c>
      <c r="AI3" s="34">
        <f>PXIL!I3</f>
        <v>0</v>
      </c>
      <c r="AJ3" s="34">
        <f>PXIL!O3</f>
        <v>0</v>
      </c>
      <c r="AK3" s="34">
        <f>RTM_IEX!I3</f>
        <v>45.51</v>
      </c>
      <c r="AL3" s="34">
        <f>RTM_IEX!O3</f>
        <v>0</v>
      </c>
      <c r="AM3" s="34">
        <f>RTM_PXI!I3</f>
        <v>0</v>
      </c>
      <c r="AN3" s="34">
        <f>RTM_PXI!O3</f>
        <v>0</v>
      </c>
      <c r="AO3" s="149">
        <f>GDAM_IEX!I3</f>
        <v>0</v>
      </c>
      <c r="AP3" s="149">
        <f>GDAM_IEX!O3</f>
        <v>0</v>
      </c>
      <c r="AQ3" s="149">
        <f>GDAM_PXI!I3</f>
        <v>0</v>
      </c>
      <c r="AR3" s="149">
        <f>GDAM_PXI!O3</f>
        <v>0</v>
      </c>
    </row>
    <row r="4" spans="1:44">
      <c r="A4" t="s">
        <v>46</v>
      </c>
      <c r="D4">
        <f>TWEPL!Q4</f>
        <v>5.645859999999999</v>
      </c>
      <c r="E4">
        <f>GT_NG!Q4</f>
        <v>8.5960031974420463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560.26523797175366</v>
      </c>
      <c r="P4" s="36">
        <v>55.382611894543224</v>
      </c>
      <c r="Q4" s="36">
        <v>18.857459932659932</v>
      </c>
      <c r="R4" s="38">
        <v>0</v>
      </c>
      <c r="S4" s="38">
        <v>0</v>
      </c>
      <c r="T4" s="37">
        <f>SUMPRODUCT(LTA!J4:AN4,LTA!J$101:AN$101,LTA!J$104:AN$104)</f>
        <v>18.23</v>
      </c>
      <c r="U4" s="37">
        <f>SUMPRODUCT(LTA!J4:AN4,LTA!J$102:AN$102,LTA!J$104:AN$104)</f>
        <v>108.33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-35</v>
      </c>
      <c r="AA4" s="75">
        <f>STOA!I4</f>
        <v>0</v>
      </c>
      <c r="AB4" s="75">
        <f>-STOA!O4</f>
        <v>-176.88</v>
      </c>
      <c r="AC4">
        <f t="shared" ref="AC4:AC67" si="0">SUMIF(B4:AB4,"&gt;0")*$AC$2-SUMIF(B4:AB4,"&lt;0")*($AC$2/(1-$AC$2))+SUMIF(AI4:AR4,"&gt;0")*$AC$2-SUMIF(AI4:AR4,"&lt;0")*($AC$2/(1-$AC$2))</f>
        <v>9.4832167817710555</v>
      </c>
      <c r="AD4">
        <f t="shared" ref="AD4:AD67" si="1">SUM(B4:AB4,AI4:AR4)-AC4</f>
        <v>642.51395621462791</v>
      </c>
      <c r="AE4">
        <f>'IDT-1'!C4</f>
        <v>-82</v>
      </c>
      <c r="AF4" s="24"/>
      <c r="AG4">
        <f t="shared" ref="AG4:AG67" si="2">SUM(AD4:AF4)</f>
        <v>560.51395621462791</v>
      </c>
      <c r="AI4" s="34">
        <f>PXIL!I4</f>
        <v>0</v>
      </c>
      <c r="AJ4" s="34">
        <f>PXIL!O4</f>
        <v>0</v>
      </c>
      <c r="AK4" s="34">
        <f>RTM_IEX!I4</f>
        <v>43.57</v>
      </c>
      <c r="AL4" s="34">
        <f>RTM_IEX!O4</f>
        <v>0</v>
      </c>
      <c r="AM4" s="34">
        <f>RTM_PXI!I4</f>
        <v>0</v>
      </c>
      <c r="AN4" s="34">
        <f>RTM_PXI!O4</f>
        <v>0</v>
      </c>
      <c r="AO4" s="149">
        <f>GDAM_IEX!I4</f>
        <v>0</v>
      </c>
      <c r="AP4" s="149">
        <f>GDAM_IEX!O4</f>
        <v>0</v>
      </c>
      <c r="AQ4" s="149">
        <f>GDAM_PXI!I4</f>
        <v>0</v>
      </c>
      <c r="AR4" s="149">
        <f>GDAM_PXI!O4</f>
        <v>0</v>
      </c>
    </row>
    <row r="5" spans="1:44">
      <c r="A5" t="s">
        <v>47</v>
      </c>
      <c r="D5">
        <f>TWEPL!Q5</f>
        <v>5.645859999999999</v>
      </c>
      <c r="E5">
        <f>GT_NG!Q5</f>
        <v>8.5960031974420463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552.83690764011203</v>
      </c>
      <c r="P5" s="36">
        <v>55.382611894543224</v>
      </c>
      <c r="Q5" s="36">
        <v>18.857459932659932</v>
      </c>
      <c r="R5" s="38">
        <v>0</v>
      </c>
      <c r="S5" s="38">
        <v>0</v>
      </c>
      <c r="T5" s="37">
        <f>SUMPRODUCT(LTA!J5:AN5,LTA!J$101:AN$101,LTA!J$104:AN$104)</f>
        <v>17.690000000000001</v>
      </c>
      <c r="U5" s="37">
        <f>SUMPRODUCT(LTA!J5:AN5,LTA!J$102:AN$102,LTA!J$104:AN$104)</f>
        <v>108.07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-35</v>
      </c>
      <c r="AA5" s="75">
        <f>STOA!I5</f>
        <v>0</v>
      </c>
      <c r="AB5" s="75">
        <f>-STOA!O5</f>
        <v>-176.88</v>
      </c>
      <c r="AC5">
        <f t="shared" si="0"/>
        <v>9.3852874748526087</v>
      </c>
      <c r="AD5">
        <f t="shared" si="1"/>
        <v>631.48355518990468</v>
      </c>
      <c r="AE5">
        <f>'IDT-1'!C5</f>
        <v>-82</v>
      </c>
      <c r="AF5" s="24"/>
      <c r="AG5">
        <f t="shared" si="2"/>
        <v>549.48355518990468</v>
      </c>
      <c r="AI5" s="34">
        <f>PXIL!I5</f>
        <v>0</v>
      </c>
      <c r="AJ5" s="34">
        <f>PXIL!O5</f>
        <v>0</v>
      </c>
      <c r="AK5" s="34">
        <f>RTM_IEX!I5</f>
        <v>40.67</v>
      </c>
      <c r="AL5" s="34">
        <f>RTM_IEX!O5</f>
        <v>0</v>
      </c>
      <c r="AM5" s="34">
        <f>RTM_PXI!I5</f>
        <v>0</v>
      </c>
      <c r="AN5" s="34">
        <f>RTM_PXI!O5</f>
        <v>0</v>
      </c>
      <c r="AO5" s="149">
        <f>GDAM_IEX!I5</f>
        <v>0</v>
      </c>
      <c r="AP5" s="149">
        <f>GDAM_IEX!O5</f>
        <v>0</v>
      </c>
      <c r="AQ5" s="149">
        <f>GDAM_PXI!I5</f>
        <v>0</v>
      </c>
      <c r="AR5" s="149">
        <f>GDAM_PXI!O5</f>
        <v>0</v>
      </c>
    </row>
    <row r="6" spans="1:44">
      <c r="A6" t="s">
        <v>48</v>
      </c>
      <c r="D6">
        <f>TWEPL!Q6</f>
        <v>5.645859999999999</v>
      </c>
      <c r="E6">
        <f>GT_NG!Q6</f>
        <v>8.5960031974420463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553.78842661031854</v>
      </c>
      <c r="P6" s="36">
        <v>55.382611894543224</v>
      </c>
      <c r="Q6" s="36">
        <v>18.857459932659932</v>
      </c>
      <c r="R6" s="38">
        <v>0</v>
      </c>
      <c r="S6" s="38">
        <v>0</v>
      </c>
      <c r="T6" s="37">
        <f>SUMPRODUCT(LTA!J6:AN6,LTA!J$101:AN$101,LTA!J$104:AN$104)</f>
        <v>16.920000000000002</v>
      </c>
      <c r="U6" s="37">
        <f>SUMPRODUCT(LTA!J6:AN6,LTA!J$102:AN$102,LTA!J$104:AN$104)</f>
        <v>108.07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-68</v>
      </c>
      <c r="AA6" s="75">
        <f>STOA!I6</f>
        <v>0</v>
      </c>
      <c r="AB6" s="75">
        <f>-STOA!O6</f>
        <v>-176.88</v>
      </c>
      <c r="AC6">
        <f t="shared" si="0"/>
        <v>9.6116630500228695</v>
      </c>
      <c r="AD6">
        <f t="shared" si="1"/>
        <v>590.68869858494065</v>
      </c>
      <c r="AE6">
        <f>'IDT-1'!C6</f>
        <v>-53</v>
      </c>
      <c r="AF6" s="24"/>
      <c r="AG6">
        <f t="shared" si="2"/>
        <v>537.68869858494065</v>
      </c>
      <c r="AI6" s="34">
        <f>PXIL!I6</f>
        <v>0</v>
      </c>
      <c r="AJ6" s="34">
        <f>PXIL!O6</f>
        <v>0</v>
      </c>
      <c r="AK6" s="34">
        <f>RTM_IEX!I6</f>
        <v>32.92</v>
      </c>
      <c r="AL6" s="34">
        <f>RTM_IEX!O6</f>
        <v>0</v>
      </c>
      <c r="AM6" s="34">
        <f>RTM_PXI!I6</f>
        <v>0</v>
      </c>
      <c r="AN6" s="34">
        <f>RTM_PXI!O6</f>
        <v>0</v>
      </c>
      <c r="AO6" s="149">
        <f>GDAM_IEX!I6</f>
        <v>0</v>
      </c>
      <c r="AP6" s="149">
        <f>GDAM_IEX!O6</f>
        <v>0</v>
      </c>
      <c r="AQ6" s="149">
        <f>GDAM_PXI!I6</f>
        <v>0</v>
      </c>
      <c r="AR6" s="149">
        <f>GDAM_PXI!O6</f>
        <v>0</v>
      </c>
    </row>
    <row r="7" spans="1:44">
      <c r="A7" t="s">
        <v>49</v>
      </c>
      <c r="D7">
        <f>TWEPL!Q7</f>
        <v>5.645859999999999</v>
      </c>
      <c r="E7">
        <f>GT_NG!Q7</f>
        <v>8.5960031974420463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555.1990338622162</v>
      </c>
      <c r="P7" s="36">
        <v>55.382611894543224</v>
      </c>
      <c r="Q7" s="36">
        <v>18.857459932659932</v>
      </c>
      <c r="R7" s="38">
        <v>0</v>
      </c>
      <c r="S7" s="38">
        <v>0</v>
      </c>
      <c r="T7" s="37">
        <f>SUMPRODUCT(LTA!J7:AN7,LTA!J$101:AN$101,LTA!J$104:AN$104)</f>
        <v>16.420000000000002</v>
      </c>
      <c r="U7" s="37">
        <f>SUMPRODUCT(LTA!J7:AN7,LTA!J$102:AN$102,LTA!J$104:AN$104)</f>
        <v>108.07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-83</v>
      </c>
      <c r="AA7" s="75">
        <f>STOA!I7</f>
        <v>0</v>
      </c>
      <c r="AB7" s="75">
        <f>-STOA!O7</f>
        <v>-176.88</v>
      </c>
      <c r="AC7">
        <f t="shared" si="0"/>
        <v>9.6736681016819901</v>
      </c>
      <c r="AD7">
        <f t="shared" si="1"/>
        <v>567.53955021807599</v>
      </c>
      <c r="AE7">
        <f>'IDT-1'!C7</f>
        <v>-47</v>
      </c>
      <c r="AF7" s="24"/>
      <c r="AG7">
        <f t="shared" si="2"/>
        <v>520.53955021807599</v>
      </c>
      <c r="AI7" s="34">
        <f>PXIL!I7</f>
        <v>0</v>
      </c>
      <c r="AJ7" s="34">
        <f>PXIL!O7</f>
        <v>0</v>
      </c>
      <c r="AK7" s="34">
        <f>RTM_IEX!I7</f>
        <v>20.329999999999998</v>
      </c>
      <c r="AL7" s="34">
        <f>RTM_IEX!O7</f>
        <v>0</v>
      </c>
      <c r="AM7" s="34">
        <f>RTM_PXI!I7</f>
        <v>0</v>
      </c>
      <c r="AN7" s="34">
        <f>RTM_PXI!O7</f>
        <v>0</v>
      </c>
      <c r="AO7" s="149">
        <f>GDAM_IEX!I7</f>
        <v>0</v>
      </c>
      <c r="AP7" s="149">
        <f>GDAM_IEX!O7</f>
        <v>0</v>
      </c>
      <c r="AQ7" s="149">
        <f>GDAM_PXI!I7</f>
        <v>0</v>
      </c>
      <c r="AR7" s="149">
        <f>GDAM_PXI!O7</f>
        <v>0</v>
      </c>
    </row>
    <row r="8" spans="1:44">
      <c r="A8" t="s">
        <v>50</v>
      </c>
      <c r="D8">
        <f>TWEPL!Q8</f>
        <v>5.645859999999999</v>
      </c>
      <c r="E8">
        <f>GT_NG!Q8</f>
        <v>8.5960031974420463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558.19886974765154</v>
      </c>
      <c r="P8" s="36">
        <v>55.382611894543224</v>
      </c>
      <c r="Q8" s="36">
        <v>18.857459932659932</v>
      </c>
      <c r="R8" s="38">
        <v>0</v>
      </c>
      <c r="S8" s="38">
        <v>0</v>
      </c>
      <c r="T8" s="37">
        <f>SUMPRODUCT(LTA!J8:AN8,LTA!J$101:AN$101,LTA!J$104:AN$104)</f>
        <v>15.83</v>
      </c>
      <c r="U8" s="37">
        <f>SUMPRODUCT(LTA!J8:AN8,LTA!J$102:AN$102,LTA!J$104:AN$104)</f>
        <v>108.07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-138</v>
      </c>
      <c r="AA8" s="75">
        <f>STOA!I8</f>
        <v>0</v>
      </c>
      <c r="AB8" s="75">
        <f>-STOA!O8</f>
        <v>-176.88</v>
      </c>
      <c r="AC8">
        <f t="shared" si="0"/>
        <v>10.225763671194565</v>
      </c>
      <c r="AD8">
        <f t="shared" si="1"/>
        <v>519.23729053399882</v>
      </c>
      <c r="AE8">
        <f>'IDT-1'!C8</f>
        <v>0</v>
      </c>
      <c r="AF8" s="24"/>
      <c r="AG8">
        <f t="shared" si="2"/>
        <v>519.23729053399882</v>
      </c>
      <c r="AI8" s="34">
        <f>PXIL!I8</f>
        <v>0</v>
      </c>
      <c r="AJ8" s="34">
        <f>PXIL!O8</f>
        <v>0</v>
      </c>
      <c r="AK8" s="34">
        <f>RTM_IEX!I8</f>
        <v>25.17</v>
      </c>
      <c r="AL8" s="34">
        <f>RTM_IEX!O8</f>
        <v>0</v>
      </c>
      <c r="AM8" s="34">
        <f>RTM_PXI!I8</f>
        <v>0</v>
      </c>
      <c r="AN8" s="34">
        <f>RTM_PXI!O8</f>
        <v>0</v>
      </c>
      <c r="AO8" s="149">
        <f>GDAM_IEX!I8</f>
        <v>0</v>
      </c>
      <c r="AP8" s="149">
        <f>GDAM_IEX!O8</f>
        <v>0</v>
      </c>
      <c r="AQ8" s="149">
        <f>GDAM_PXI!I8</f>
        <v>0</v>
      </c>
      <c r="AR8" s="149">
        <f>GDAM_PXI!O8</f>
        <v>0</v>
      </c>
    </row>
    <row r="9" spans="1:44">
      <c r="A9" t="s">
        <v>51</v>
      </c>
      <c r="D9">
        <f>TWEPL!Q9</f>
        <v>5.645859999999999</v>
      </c>
      <c r="E9">
        <f>GT_NG!Q9</f>
        <v>8.5960031974420463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565.47669787236214</v>
      </c>
      <c r="P9" s="36">
        <v>55.382611894543224</v>
      </c>
      <c r="Q9" s="36">
        <v>18.857459932659932</v>
      </c>
      <c r="R9" s="38">
        <v>0</v>
      </c>
      <c r="S9" s="38">
        <v>0</v>
      </c>
      <c r="T9" s="37">
        <f>SUMPRODUCT(LTA!J9:AN9,LTA!J$101:AN$101,LTA!J$104:AN$104)</f>
        <v>15.22</v>
      </c>
      <c r="U9" s="37">
        <f>SUMPRODUCT(LTA!J9:AN9,LTA!J$102:AN$102,LTA!J$104:AN$104)</f>
        <v>108.07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-119.44</v>
      </c>
      <c r="AA9" s="75">
        <f>STOA!I9</f>
        <v>0</v>
      </c>
      <c r="AB9" s="75">
        <f>-STOA!O9</f>
        <v>-176.88</v>
      </c>
      <c r="AC9">
        <f t="shared" si="0"/>
        <v>9.8981665118800723</v>
      </c>
      <c r="AD9">
        <f t="shared" si="1"/>
        <v>519.62271581802383</v>
      </c>
      <c r="AE9">
        <f>'IDT-1'!C9</f>
        <v>0</v>
      </c>
      <c r="AF9" s="24"/>
      <c r="AG9">
        <f t="shared" si="2"/>
        <v>519.62271581802383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9">
        <f>GDAM_IEX!I9</f>
        <v>0</v>
      </c>
      <c r="AP9" s="149">
        <f>GDAM_IEX!O9</f>
        <v>0</v>
      </c>
      <c r="AQ9" s="149">
        <f>GDAM_PXI!I9</f>
        <v>0</v>
      </c>
      <c r="AR9" s="149">
        <f>GDAM_PXI!O9</f>
        <v>0</v>
      </c>
    </row>
    <row r="10" spans="1:44">
      <c r="A10" t="s">
        <v>52</v>
      </c>
      <c r="D10">
        <f>TWEPL!Q10</f>
        <v>5.645859999999999</v>
      </c>
      <c r="E10">
        <f>GT_NG!Q10</f>
        <v>8.5960031974420463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565.41680488605039</v>
      </c>
      <c r="P10" s="36">
        <v>55.382611894543224</v>
      </c>
      <c r="Q10" s="36">
        <v>18.857459932659932</v>
      </c>
      <c r="R10" s="38">
        <v>0</v>
      </c>
      <c r="S10" s="38">
        <v>0</v>
      </c>
      <c r="T10" s="37">
        <f>SUMPRODUCT(LTA!J10:AN10,LTA!J$101:AN$101,LTA!J$104:AN$104)</f>
        <v>15</v>
      </c>
      <c r="U10" s="37">
        <f>SUMPRODUCT(LTA!J10:AN10,LTA!J$102:AN$102,LTA!J$104:AN$104)</f>
        <v>108.07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-117</v>
      </c>
      <c r="AA10" s="75">
        <f>STOA!I10</f>
        <v>0</v>
      </c>
      <c r="AB10" s="75">
        <f>-STOA!O10</f>
        <v>-176.88</v>
      </c>
      <c r="AC10">
        <f t="shared" si="0"/>
        <v>9.8740408224463714</v>
      </c>
      <c r="AD10">
        <f t="shared" si="1"/>
        <v>521.80694852114584</v>
      </c>
      <c r="AE10">
        <f>'IDT-1'!C10</f>
        <v>0</v>
      </c>
      <c r="AF10" s="24"/>
      <c r="AG10">
        <f t="shared" si="2"/>
        <v>521.80694852114584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9">
        <f>GDAM_IEX!I10</f>
        <v>0</v>
      </c>
      <c r="AP10" s="149">
        <f>GDAM_IEX!O10</f>
        <v>0</v>
      </c>
      <c r="AQ10" s="149">
        <f>GDAM_PXI!I10</f>
        <v>0</v>
      </c>
      <c r="AR10" s="149">
        <f>GDAM_PXI!O10</f>
        <v>0</v>
      </c>
    </row>
    <row r="11" spans="1:44">
      <c r="A11" t="s">
        <v>53</v>
      </c>
      <c r="D11">
        <f>TWEPL!Q11</f>
        <v>5.645859999999999</v>
      </c>
      <c r="E11">
        <f>GT_NG!Q11</f>
        <v>8.5960031974420463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566.79812021511646</v>
      </c>
      <c r="P11" s="36">
        <v>55.382611894543224</v>
      </c>
      <c r="Q11" s="36">
        <v>18.857459932659932</v>
      </c>
      <c r="R11" s="38">
        <v>0</v>
      </c>
      <c r="S11" s="38">
        <v>0</v>
      </c>
      <c r="T11" s="37">
        <f>SUMPRODUCT(LTA!J11:AN11,LTA!J$101:AN$101,LTA!J$104:AN$104)</f>
        <v>14.58</v>
      </c>
      <c r="U11" s="37">
        <f>SUMPRODUCT(LTA!J11:AN11,LTA!J$102:AN$102,LTA!J$104:AN$104)</f>
        <v>108.07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-127</v>
      </c>
      <c r="AA11" s="75">
        <f>STOA!I11</f>
        <v>0</v>
      </c>
      <c r="AB11" s="75">
        <f>-STOA!O11</f>
        <v>-176.88</v>
      </c>
      <c r="AC11">
        <f t="shared" si="0"/>
        <v>9.9712816725641069</v>
      </c>
      <c r="AD11">
        <f t="shared" si="1"/>
        <v>512.67102300009412</v>
      </c>
      <c r="AE11">
        <f>'IDT-1'!C11</f>
        <v>-2</v>
      </c>
      <c r="AF11" s="24"/>
      <c r="AG11">
        <f t="shared" si="2"/>
        <v>510.67102300009412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9">
        <f>GDAM_IEX!I11</f>
        <v>0</v>
      </c>
      <c r="AP11" s="149">
        <f>GDAM_IEX!O11</f>
        <v>0</v>
      </c>
      <c r="AQ11" s="149">
        <f>GDAM_PXI!I11</f>
        <v>0</v>
      </c>
      <c r="AR11" s="149">
        <f>GDAM_PXI!O11</f>
        <v>0</v>
      </c>
    </row>
    <row r="12" spans="1:44">
      <c r="A12" t="s">
        <v>54</v>
      </c>
      <c r="D12">
        <f>TWEPL!Q12</f>
        <v>5.645859999999999</v>
      </c>
      <c r="E12">
        <f>GT_NG!Q12</f>
        <v>8.5960031974420463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568.41866726199748</v>
      </c>
      <c r="P12" s="36">
        <v>55.382611894543224</v>
      </c>
      <c r="Q12" s="36">
        <v>18.857459932659932</v>
      </c>
      <c r="R12" s="38">
        <v>0</v>
      </c>
      <c r="S12" s="38">
        <v>0</v>
      </c>
      <c r="T12" s="37">
        <f>SUMPRODUCT(LTA!J12:AN12,LTA!J$101:AN$101,LTA!J$104:AN$104)</f>
        <v>13.98</v>
      </c>
      <c r="U12" s="37">
        <f>SUMPRODUCT(LTA!J12:AN12,LTA!J$102:AN$102,LTA!J$104:AN$104)</f>
        <v>108.07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-127</v>
      </c>
      <c r="AA12" s="75">
        <f>STOA!I12</f>
        <v>0</v>
      </c>
      <c r="AB12" s="75">
        <f>-STOA!O12</f>
        <v>-176.88</v>
      </c>
      <c r="AC12">
        <f t="shared" si="0"/>
        <v>10.02285448657666</v>
      </c>
      <c r="AD12">
        <f t="shared" si="1"/>
        <v>518.47999723296255</v>
      </c>
      <c r="AE12">
        <f>'IDT-1'!C12</f>
        <v>-17</v>
      </c>
      <c r="AF12" s="24"/>
      <c r="AG12">
        <f t="shared" si="2"/>
        <v>501.47999723296255</v>
      </c>
      <c r="AI12" s="34">
        <f>PXIL!I12</f>
        <v>0</v>
      </c>
      <c r="AJ12" s="34">
        <f>PXIL!O12</f>
        <v>0</v>
      </c>
      <c r="AK12" s="34">
        <f>RTM_IEX!I12</f>
        <v>4.84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9">
        <f>GDAM_IEX!I12</f>
        <v>0</v>
      </c>
      <c r="AP12" s="149">
        <f>GDAM_IEX!O12</f>
        <v>0</v>
      </c>
      <c r="AQ12" s="149">
        <f>GDAM_PXI!I12</f>
        <v>0</v>
      </c>
      <c r="AR12" s="149">
        <f>GDAM_PXI!O12</f>
        <v>0</v>
      </c>
    </row>
    <row r="13" spans="1:44">
      <c r="A13" t="s">
        <v>55</v>
      </c>
      <c r="D13">
        <f>TWEPL!Q13</f>
        <v>5.645859999999999</v>
      </c>
      <c r="E13">
        <f>GT_NG!Q13</f>
        <v>8.5960031974420463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558.60391359902189</v>
      </c>
      <c r="P13" s="36">
        <v>55.382611894543224</v>
      </c>
      <c r="Q13" s="36">
        <v>18.857459932659932</v>
      </c>
      <c r="R13" s="38">
        <v>0</v>
      </c>
      <c r="S13" s="38">
        <v>0</v>
      </c>
      <c r="T13" s="37">
        <f>SUMPRODUCT(LTA!J13:AN13,LTA!J$101:AN$101,LTA!J$104:AN$104)</f>
        <v>13.33</v>
      </c>
      <c r="U13" s="37">
        <f>SUMPRODUCT(LTA!J13:AN13,LTA!J$102:AN$102,LTA!J$104:AN$104)</f>
        <v>108.07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-127</v>
      </c>
      <c r="AA13" s="75">
        <f>STOA!I13</f>
        <v>0</v>
      </c>
      <c r="AB13" s="75">
        <f>-STOA!O13</f>
        <v>-176.88</v>
      </c>
      <c r="AC13">
        <f t="shared" si="0"/>
        <v>9.9563726543424735</v>
      </c>
      <c r="AD13">
        <f t="shared" si="1"/>
        <v>510.99172540222122</v>
      </c>
      <c r="AE13">
        <f>'IDT-1'!C13</f>
        <v>-22</v>
      </c>
      <c r="AF13" s="24"/>
      <c r="AG13">
        <f t="shared" si="2"/>
        <v>488.99172540222122</v>
      </c>
      <c r="AI13" s="34">
        <f>PXIL!I13</f>
        <v>0</v>
      </c>
      <c r="AJ13" s="34">
        <f>PXIL!O13</f>
        <v>0</v>
      </c>
      <c r="AK13" s="34">
        <f>RTM_IEX!I13</f>
        <v>7.75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9">
        <f>GDAM_IEX!I13</f>
        <v>0</v>
      </c>
      <c r="AP13" s="149">
        <f>GDAM_IEX!O13</f>
        <v>0</v>
      </c>
      <c r="AQ13" s="149">
        <f>GDAM_PXI!I13</f>
        <v>0</v>
      </c>
      <c r="AR13" s="149">
        <f>GDAM_PXI!O13</f>
        <v>0</v>
      </c>
    </row>
    <row r="14" spans="1:44">
      <c r="A14" t="s">
        <v>56</v>
      </c>
      <c r="D14">
        <f>TWEPL!Q14</f>
        <v>5.645859999999999</v>
      </c>
      <c r="E14">
        <f>GT_NG!Q14</f>
        <v>8.5960031974420463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558.60391359902189</v>
      </c>
      <c r="P14" s="36">
        <v>55.382611894543224</v>
      </c>
      <c r="Q14" s="36">
        <v>18.857459932659932</v>
      </c>
      <c r="R14" s="38">
        <v>0</v>
      </c>
      <c r="S14" s="38">
        <v>0</v>
      </c>
      <c r="T14" s="37">
        <f>SUMPRODUCT(LTA!J14:AN14,LTA!J$101:AN$101,LTA!J$104:AN$104)</f>
        <v>13.33</v>
      </c>
      <c r="U14" s="37">
        <f>SUMPRODUCT(LTA!J14:AN14,LTA!J$102:AN$102,LTA!J$104:AN$104)</f>
        <v>108.07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-137</v>
      </c>
      <c r="AA14" s="75">
        <f>STOA!I14</f>
        <v>0</v>
      </c>
      <c r="AB14" s="75">
        <f>-STOA!O14</f>
        <v>-176.88</v>
      </c>
      <c r="AC14">
        <f t="shared" si="0"/>
        <v>10.079209929564428</v>
      </c>
      <c r="AD14">
        <f t="shared" si="1"/>
        <v>504.73888812699931</v>
      </c>
      <c r="AE14">
        <f>'IDT-1'!C14</f>
        <v>-21</v>
      </c>
      <c r="AF14" s="24"/>
      <c r="AG14">
        <f t="shared" si="2"/>
        <v>483.73888812699931</v>
      </c>
      <c r="AI14" s="34">
        <f>PXIL!I14</f>
        <v>0</v>
      </c>
      <c r="AJ14" s="34">
        <f>PXIL!O14</f>
        <v>0</v>
      </c>
      <c r="AK14" s="34">
        <f>RTM_IEX!I14</f>
        <v>11.62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9">
        <f>GDAM_IEX!I14</f>
        <v>0</v>
      </c>
      <c r="AP14" s="149">
        <f>GDAM_IEX!O14</f>
        <v>0</v>
      </c>
      <c r="AQ14" s="149">
        <f>GDAM_PXI!I14</f>
        <v>0</v>
      </c>
      <c r="AR14" s="149">
        <f>GDAM_PXI!O14</f>
        <v>0</v>
      </c>
    </row>
    <row r="15" spans="1:44">
      <c r="A15" t="s">
        <v>57</v>
      </c>
      <c r="D15">
        <f>TWEPL!Q15</f>
        <v>5.645859999999999</v>
      </c>
      <c r="E15">
        <f>GT_NG!Q15</f>
        <v>8.5960031974420463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557.00030009302191</v>
      </c>
      <c r="P15" s="36">
        <v>55.382611894543224</v>
      </c>
      <c r="Q15" s="36">
        <v>18.857459932659932</v>
      </c>
      <c r="R15" s="38">
        <v>0</v>
      </c>
      <c r="S15" s="38">
        <v>0</v>
      </c>
      <c r="T15" s="37">
        <f>SUMPRODUCT(LTA!J15:AN15,LTA!J$101:AN$101,LTA!J$104:AN$104)</f>
        <v>13.33</v>
      </c>
      <c r="U15" s="37">
        <f>SUMPRODUCT(LTA!J15:AN15,LTA!J$102:AN$102,LTA!J$104:AN$104)</f>
        <v>108.07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-137</v>
      </c>
      <c r="AA15" s="75">
        <f>STOA!I15</f>
        <v>0</v>
      </c>
      <c r="AB15" s="75">
        <f>-STOA!O15</f>
        <v>-176.88</v>
      </c>
      <c r="AC15">
        <f t="shared" si="0"/>
        <v>9.9628421307116284</v>
      </c>
      <c r="AD15">
        <f t="shared" si="1"/>
        <v>491.6316424198522</v>
      </c>
      <c r="AE15">
        <f>'IDT-1'!C15</f>
        <v>-26</v>
      </c>
      <c r="AF15" s="24"/>
      <c r="AG15">
        <f t="shared" si="2"/>
        <v>465.6316424198522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9">
        <f>GDAM_IEX!I15</f>
        <v>0</v>
      </c>
      <c r="AP15" s="149">
        <f>GDAM_IEX!O15</f>
        <v>0</v>
      </c>
      <c r="AQ15" s="149">
        <f>GDAM_PXI!I15</f>
        <v>0</v>
      </c>
      <c r="AR15" s="149">
        <f>GDAM_PXI!O15</f>
        <v>0</v>
      </c>
    </row>
    <row r="16" spans="1:44">
      <c r="A16" t="s">
        <v>58</v>
      </c>
      <c r="D16">
        <f>TWEPL!Q16</f>
        <v>5.645859999999999</v>
      </c>
      <c r="E16">
        <f>GT_NG!Q16</f>
        <v>8.5960031974420463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557.00030009302191</v>
      </c>
      <c r="P16" s="36">
        <v>55.382611894543224</v>
      </c>
      <c r="Q16" s="36">
        <v>18.857459932659932</v>
      </c>
      <c r="R16" s="38">
        <v>0</v>
      </c>
      <c r="S16" s="38">
        <v>0</v>
      </c>
      <c r="T16" s="37">
        <f>SUMPRODUCT(LTA!J16:AN16,LTA!J$101:AN$101,LTA!J$104:AN$104)</f>
        <v>13.33</v>
      </c>
      <c r="U16" s="37">
        <f>SUMPRODUCT(LTA!J16:AN16,LTA!J$102:AN$102,LTA!J$104:AN$104)</f>
        <v>108.07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-137</v>
      </c>
      <c r="AA16" s="75">
        <f>STOA!I16</f>
        <v>0</v>
      </c>
      <c r="AB16" s="75">
        <f>-STOA!O16</f>
        <v>-176.88</v>
      </c>
      <c r="AC16">
        <f t="shared" si="0"/>
        <v>9.9628421307116284</v>
      </c>
      <c r="AD16">
        <f t="shared" si="1"/>
        <v>491.6316424198522</v>
      </c>
      <c r="AE16">
        <f>'IDT-1'!C16</f>
        <v>-21</v>
      </c>
      <c r="AF16" s="24"/>
      <c r="AG16">
        <f t="shared" si="2"/>
        <v>470.6316424198522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9">
        <f>GDAM_IEX!I16</f>
        <v>0</v>
      </c>
      <c r="AP16" s="149">
        <f>GDAM_IEX!O16</f>
        <v>0</v>
      </c>
      <c r="AQ16" s="149">
        <f>GDAM_PXI!I16</f>
        <v>0</v>
      </c>
      <c r="AR16" s="149">
        <f>GDAM_PXI!O16</f>
        <v>0</v>
      </c>
    </row>
    <row r="17" spans="1:44">
      <c r="A17" t="s">
        <v>59</v>
      </c>
      <c r="D17">
        <f>TWEPL!Q17</f>
        <v>5.645859999999999</v>
      </c>
      <c r="E17">
        <f>GT_NG!Q17</f>
        <v>8.5960031974420463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565.95924823142786</v>
      </c>
      <c r="P17" s="36">
        <v>55.382611894543224</v>
      </c>
      <c r="Q17" s="36">
        <v>18.857459932659932</v>
      </c>
      <c r="R17" s="38">
        <v>0</v>
      </c>
      <c r="S17" s="38">
        <v>0</v>
      </c>
      <c r="T17" s="37">
        <f>SUMPRODUCT(LTA!J17:AN17,LTA!J$101:AN$101,LTA!J$104:AN$104)</f>
        <v>13.33</v>
      </c>
      <c r="U17" s="37">
        <f>SUMPRODUCT(LTA!J17:AN17,LTA!J$102:AN$102,LTA!J$104:AN$104)</f>
        <v>108.07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-129.69999999999999</v>
      </c>
      <c r="AA17" s="75">
        <f>STOA!I17</f>
        <v>0</v>
      </c>
      <c r="AB17" s="75">
        <f>-STOA!O17</f>
        <v>-176.88</v>
      </c>
      <c r="AC17">
        <f t="shared" si="0"/>
        <v>9.9768705434175757</v>
      </c>
      <c r="AD17">
        <f t="shared" si="1"/>
        <v>507.87656214555216</v>
      </c>
      <c r="AE17">
        <f>'IDT-1'!C17</f>
        <v>-26</v>
      </c>
      <c r="AF17" s="24"/>
      <c r="AG17">
        <f t="shared" si="2"/>
        <v>481.87656214555216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9">
        <f>GDAM_IEX!I17</f>
        <v>0</v>
      </c>
      <c r="AP17" s="149">
        <f>GDAM_IEX!O17</f>
        <v>0</v>
      </c>
      <c r="AQ17" s="149">
        <f>GDAM_PXI!I17</f>
        <v>0</v>
      </c>
      <c r="AR17" s="149">
        <f>GDAM_PXI!O17</f>
        <v>0</v>
      </c>
    </row>
    <row r="18" spans="1:44">
      <c r="A18" t="s">
        <v>60</v>
      </c>
      <c r="D18">
        <f>TWEPL!Q18</f>
        <v>5.645859999999999</v>
      </c>
      <c r="E18">
        <f>GT_NG!Q18</f>
        <v>8.5960031974420463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565.95924823142786</v>
      </c>
      <c r="P18" s="36">
        <v>55.382611894543224</v>
      </c>
      <c r="Q18" s="36">
        <v>18.857459932659932</v>
      </c>
      <c r="R18" s="38">
        <v>0</v>
      </c>
      <c r="S18" s="38">
        <v>0</v>
      </c>
      <c r="T18" s="37">
        <f>SUMPRODUCT(LTA!J18:AN18,LTA!J$101:AN$101,LTA!J$104:AN$104)</f>
        <v>13.33</v>
      </c>
      <c r="U18" s="37">
        <f>SUMPRODUCT(LTA!J18:AN18,LTA!J$102:AN$102,LTA!J$104:AN$104)</f>
        <v>108.07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-137</v>
      </c>
      <c r="AA18" s="75">
        <f>STOA!I18</f>
        <v>0</v>
      </c>
      <c r="AB18" s="75">
        <f>-STOA!O18</f>
        <v>-176.88</v>
      </c>
      <c r="AC18">
        <f t="shared" si="0"/>
        <v>10.041680874329602</v>
      </c>
      <c r="AD18">
        <f t="shared" si="1"/>
        <v>500.51175181464021</v>
      </c>
      <c r="AE18">
        <f>'IDT-1'!C18</f>
        <v>-31</v>
      </c>
      <c r="AF18" s="24"/>
      <c r="AG18">
        <f t="shared" si="2"/>
        <v>469.51175181464021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9">
        <f>GDAM_IEX!I18</f>
        <v>0</v>
      </c>
      <c r="AP18" s="149">
        <f>GDAM_IEX!O18</f>
        <v>0</v>
      </c>
      <c r="AQ18" s="149">
        <f>GDAM_PXI!I18</f>
        <v>0</v>
      </c>
      <c r="AR18" s="149">
        <f>GDAM_PXI!O18</f>
        <v>0</v>
      </c>
    </row>
    <row r="19" spans="1:44">
      <c r="A19" t="s">
        <v>61</v>
      </c>
      <c r="D19">
        <f>TWEPL!Q19</f>
        <v>5.645859999999999</v>
      </c>
      <c r="E19">
        <f>GT_NG!Q19</f>
        <v>8.5960031974420463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524.49505604715387</v>
      </c>
      <c r="P19" s="36">
        <v>55.382611894543224</v>
      </c>
      <c r="Q19" s="36">
        <v>18.857459932659932</v>
      </c>
      <c r="R19" s="38">
        <v>0</v>
      </c>
      <c r="S19" s="38">
        <v>0</v>
      </c>
      <c r="T19" s="37">
        <f>SUMPRODUCT(LTA!J19:AN19,LTA!J$101:AN$101,LTA!J$104:AN$104)</f>
        <v>13.33</v>
      </c>
      <c r="U19" s="37">
        <f>SUMPRODUCT(LTA!J19:AN19,LTA!J$102:AN$102,LTA!J$104:AN$104)</f>
        <v>108.07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-91.2</v>
      </c>
      <c r="AA19" s="75">
        <f>STOA!I19</f>
        <v>0</v>
      </c>
      <c r="AB19" s="75">
        <f>-STOA!O19</f>
        <v>-176.88</v>
      </c>
      <c r="AC19">
        <f t="shared" si="0"/>
        <v>9.2701777425914447</v>
      </c>
      <c r="AD19">
        <f t="shared" si="1"/>
        <v>505.61906276210431</v>
      </c>
      <c r="AE19">
        <f>'IDT-1'!C19</f>
        <v>-31</v>
      </c>
      <c r="AF19" s="24"/>
      <c r="AG19">
        <f t="shared" si="2"/>
        <v>474.61906276210431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9">
        <f>GDAM_IEX!I19</f>
        <v>0</v>
      </c>
      <c r="AP19" s="149">
        <f>GDAM_IEX!O19</f>
        <v>0</v>
      </c>
      <c r="AQ19" s="149">
        <f>GDAM_PXI!I19</f>
        <v>0</v>
      </c>
      <c r="AR19" s="149">
        <f>GDAM_PXI!O19</f>
        <v>0</v>
      </c>
    </row>
    <row r="20" spans="1:44">
      <c r="A20" t="s">
        <v>62</v>
      </c>
      <c r="D20">
        <f>TWEPL!Q20</f>
        <v>5.645859999999999</v>
      </c>
      <c r="E20">
        <f>GT_NG!Q20</f>
        <v>8.5960031974420463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554.00028403381361</v>
      </c>
      <c r="P20" s="36">
        <v>55.382611894543224</v>
      </c>
      <c r="Q20" s="36">
        <v>18.857459932659932</v>
      </c>
      <c r="R20" s="38">
        <v>0</v>
      </c>
      <c r="S20" s="38">
        <v>0</v>
      </c>
      <c r="T20" s="37">
        <f>SUMPRODUCT(LTA!J20:AN20,LTA!J$101:AN$101,LTA!J$104:AN$104)</f>
        <v>13.33</v>
      </c>
      <c r="U20" s="37">
        <f>SUMPRODUCT(LTA!J20:AN20,LTA!J$102:AN$102,LTA!J$104:AN$104)</f>
        <v>108.07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-137</v>
      </c>
      <c r="AA20" s="75">
        <f>STOA!I20</f>
        <v>0</v>
      </c>
      <c r="AB20" s="75">
        <f>-STOA!O20</f>
        <v>-176.88</v>
      </c>
      <c r="AC20">
        <f t="shared" si="0"/>
        <v>10.038697989390597</v>
      </c>
      <c r="AD20">
        <f t="shared" si="1"/>
        <v>500.17577050196496</v>
      </c>
      <c r="AE20">
        <f>'IDT-1'!C20</f>
        <v>-31</v>
      </c>
      <c r="AF20" s="24"/>
      <c r="AG20">
        <f t="shared" si="2"/>
        <v>469.17577050196496</v>
      </c>
      <c r="AI20" s="34">
        <f>PXIL!I20</f>
        <v>0</v>
      </c>
      <c r="AJ20" s="34">
        <f>PXIL!O20</f>
        <v>0</v>
      </c>
      <c r="AK20" s="34">
        <f>RTM_IEX!I20</f>
        <v>11.62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9">
        <f>GDAM_IEX!I20</f>
        <v>0</v>
      </c>
      <c r="AP20" s="149">
        <f>GDAM_IEX!O20</f>
        <v>0</v>
      </c>
      <c r="AQ20" s="149">
        <f>GDAM_PXI!I20</f>
        <v>0</v>
      </c>
      <c r="AR20" s="149">
        <f>GDAM_PXI!O20</f>
        <v>0</v>
      </c>
    </row>
    <row r="21" spans="1:44">
      <c r="A21" t="s">
        <v>63</v>
      </c>
      <c r="D21">
        <f>TWEPL!Q21</f>
        <v>5.645859999999999</v>
      </c>
      <c r="E21">
        <f>GT_NG!Q21</f>
        <v>8.5960031974420463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552.8423653047771</v>
      </c>
      <c r="P21" s="36">
        <v>55.382611894543224</v>
      </c>
      <c r="Q21" s="36">
        <v>18.857459932659932</v>
      </c>
      <c r="R21" s="38">
        <v>0</v>
      </c>
      <c r="S21" s="38">
        <v>0</v>
      </c>
      <c r="T21" s="37">
        <f>SUMPRODUCT(LTA!J21:AN21,LTA!J$101:AN$101,LTA!J$104:AN$104)</f>
        <v>13.33</v>
      </c>
      <c r="U21" s="37">
        <f>SUMPRODUCT(LTA!J21:AN21,LTA!J$102:AN$102,LTA!J$104:AN$104)</f>
        <v>108.07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-127</v>
      </c>
      <c r="AA21" s="75">
        <f>STOA!I21</f>
        <v>0</v>
      </c>
      <c r="AB21" s="75">
        <f>-STOA!O21</f>
        <v>-176.88</v>
      </c>
      <c r="AC21">
        <f t="shared" si="0"/>
        <v>9.9311910293531209</v>
      </c>
      <c r="AD21">
        <f t="shared" si="1"/>
        <v>508.15535873296591</v>
      </c>
      <c r="AE21">
        <f>'IDT-1'!C21</f>
        <v>-37</v>
      </c>
      <c r="AF21" s="24"/>
      <c r="AG21">
        <f t="shared" si="2"/>
        <v>471.15535873296591</v>
      </c>
      <c r="AI21" s="34">
        <f>PXIL!I21</f>
        <v>0</v>
      </c>
      <c r="AJ21" s="34">
        <f>PXIL!O21</f>
        <v>0</v>
      </c>
      <c r="AK21" s="34">
        <f>RTM_IEX!I21</f>
        <v>10.65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9">
        <f>GDAM_IEX!I21</f>
        <v>0</v>
      </c>
      <c r="AP21" s="149">
        <f>GDAM_IEX!O21</f>
        <v>0</v>
      </c>
      <c r="AQ21" s="149">
        <f>GDAM_PXI!I21</f>
        <v>0</v>
      </c>
      <c r="AR21" s="149">
        <f>GDAM_PXI!O21</f>
        <v>0</v>
      </c>
    </row>
    <row r="22" spans="1:44">
      <c r="A22" t="s">
        <v>64</v>
      </c>
      <c r="D22">
        <f>TWEPL!Q22</f>
        <v>5.645859999999999</v>
      </c>
      <c r="E22">
        <f>GT_NG!Q22</f>
        <v>8.5960031974420463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556.05495703674285</v>
      </c>
      <c r="P22" s="36">
        <v>55.382611894543224</v>
      </c>
      <c r="Q22" s="36">
        <v>18.857459932659932</v>
      </c>
      <c r="R22" s="38">
        <v>0</v>
      </c>
      <c r="S22" s="38">
        <v>0</v>
      </c>
      <c r="T22" s="37">
        <f>SUMPRODUCT(LTA!J22:AN22,LTA!J$101:AN$101,LTA!J$104:AN$104)</f>
        <v>13.33</v>
      </c>
      <c r="U22" s="37">
        <f>SUMPRODUCT(LTA!J22:AN22,LTA!J$102:AN$102,LTA!J$104:AN$104)</f>
        <v>108.07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-57</v>
      </c>
      <c r="AA22" s="75">
        <f>STOA!I22</f>
        <v>0</v>
      </c>
      <c r="AB22" s="75">
        <f>-STOA!O22</f>
        <v>-176.88</v>
      </c>
      <c r="AC22">
        <f t="shared" si="0"/>
        <v>9.320920910040746</v>
      </c>
      <c r="AD22">
        <f t="shared" si="1"/>
        <v>580.03822058424396</v>
      </c>
      <c r="AE22">
        <f>'IDT-1'!C22</f>
        <v>-100.76</v>
      </c>
      <c r="AF22" s="24"/>
      <c r="AG22">
        <f t="shared" si="2"/>
        <v>479.27822058424397</v>
      </c>
      <c r="AI22" s="34">
        <f>PXIL!I22</f>
        <v>0</v>
      </c>
      <c r="AJ22" s="34">
        <f>PXIL!O22</f>
        <v>0</v>
      </c>
      <c r="AK22" s="34">
        <f>RTM_IEX!I22</f>
        <v>8.7100000000000009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9">
        <f>GDAM_IEX!I22</f>
        <v>0</v>
      </c>
      <c r="AP22" s="149">
        <f>GDAM_IEX!O22</f>
        <v>0</v>
      </c>
      <c r="AQ22" s="149">
        <f>GDAM_PXI!I22</f>
        <v>0</v>
      </c>
      <c r="AR22" s="149">
        <f>GDAM_PXI!O22</f>
        <v>0</v>
      </c>
    </row>
    <row r="23" spans="1:44">
      <c r="A23" t="s">
        <v>65</v>
      </c>
      <c r="D23">
        <f>TWEPL!Q23</f>
        <v>5.645859999999999</v>
      </c>
      <c r="E23">
        <f>GT_NG!Q23</f>
        <v>8.5960031974420463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45.002032244953256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560.09802730435422</v>
      </c>
      <c r="P23" s="36">
        <v>55.382611894543224</v>
      </c>
      <c r="Q23" s="36">
        <v>18.857459932659932</v>
      </c>
      <c r="R23" s="38">
        <v>0</v>
      </c>
      <c r="S23" s="38">
        <v>0</v>
      </c>
      <c r="T23" s="37">
        <f>SUMPRODUCT(LTA!J23:AN23,LTA!J$101:AN$101,LTA!J$104:AN$104)</f>
        <v>13.33</v>
      </c>
      <c r="U23" s="37">
        <f>SUMPRODUCT(LTA!J23:AN23,LTA!J$102:AN$102,LTA!J$104:AN$104)</f>
        <v>108.07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-132.19999999999999</v>
      </c>
      <c r="AA23" s="75">
        <f>STOA!I23</f>
        <v>0</v>
      </c>
      <c r="AB23" s="75">
        <f>-STOA!O23</f>
        <v>-176.88</v>
      </c>
      <c r="AC23">
        <f t="shared" si="0"/>
        <v>10.035133206810913</v>
      </c>
      <c r="AD23">
        <f t="shared" si="1"/>
        <v>509.41686136714173</v>
      </c>
      <c r="AE23">
        <f>'IDT-1'!C23</f>
        <v>-12</v>
      </c>
      <c r="AF23" s="24"/>
      <c r="AG23">
        <f t="shared" si="2"/>
        <v>497.41686136714173</v>
      </c>
      <c r="AI23" s="34">
        <f>PXIL!I23</f>
        <v>0</v>
      </c>
      <c r="AJ23" s="34">
        <f>PXIL!O23</f>
        <v>0</v>
      </c>
      <c r="AK23" s="34">
        <f>RTM_IEX!I23</f>
        <v>13.55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9">
        <f>GDAM_IEX!I23</f>
        <v>0</v>
      </c>
      <c r="AP23" s="149">
        <f>GDAM_IEX!O23</f>
        <v>0</v>
      </c>
      <c r="AQ23" s="149">
        <f>GDAM_PXI!I23</f>
        <v>0</v>
      </c>
      <c r="AR23" s="149">
        <f>GDAM_PXI!O23</f>
        <v>0</v>
      </c>
    </row>
    <row r="24" spans="1:44">
      <c r="A24" t="s">
        <v>66</v>
      </c>
      <c r="D24">
        <f>TWEPL!Q24</f>
        <v>5.645859999999999</v>
      </c>
      <c r="E24">
        <f>GT_NG!Q24</f>
        <v>8.5960031974420463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566.88030723835777</v>
      </c>
      <c r="P24" s="36">
        <v>55.382611894543224</v>
      </c>
      <c r="Q24" s="36">
        <v>18.857459932659932</v>
      </c>
      <c r="R24" s="38">
        <v>0</v>
      </c>
      <c r="S24" s="38">
        <v>0</v>
      </c>
      <c r="T24" s="37">
        <f>SUMPRODUCT(LTA!J24:AN24,LTA!J$101:AN$101,LTA!J$104:AN$104)</f>
        <v>13.33</v>
      </c>
      <c r="U24" s="37">
        <f>SUMPRODUCT(LTA!J24:AN24,LTA!J$102:AN$102,LTA!J$104:AN$104)</f>
        <v>108.07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-83</v>
      </c>
      <c r="AA24" s="75">
        <f>STOA!I24</f>
        <v>0</v>
      </c>
      <c r="AB24" s="75">
        <f>-STOA!O24</f>
        <v>-176.88</v>
      </c>
      <c r="AC24">
        <f t="shared" si="0"/>
        <v>9.9562275123825472</v>
      </c>
      <c r="AD24">
        <f t="shared" si="1"/>
        <v>599.36601475062037</v>
      </c>
      <c r="AE24">
        <f>'IDT-1'!C24</f>
        <v>-82</v>
      </c>
      <c r="AF24" s="24"/>
      <c r="AG24">
        <f t="shared" si="2"/>
        <v>517.36601475062037</v>
      </c>
      <c r="AI24" s="34">
        <f>PXIL!I24</f>
        <v>0</v>
      </c>
      <c r="AJ24" s="34">
        <f>PXIL!O24</f>
        <v>0</v>
      </c>
      <c r="AK24" s="34">
        <f>RTM_IEX!I24</f>
        <v>47.44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9">
        <f>GDAM_IEX!I24</f>
        <v>0</v>
      </c>
      <c r="AP24" s="149">
        <f>GDAM_IEX!O24</f>
        <v>0</v>
      </c>
      <c r="AQ24" s="149">
        <f>GDAM_PXI!I24</f>
        <v>0</v>
      </c>
      <c r="AR24" s="149">
        <f>GDAM_PXI!O24</f>
        <v>0</v>
      </c>
    </row>
    <row r="25" spans="1:44">
      <c r="A25" t="s">
        <v>67</v>
      </c>
      <c r="D25">
        <f>TWEPL!Q25</f>
        <v>5.645859999999999</v>
      </c>
      <c r="E25">
        <f>GT_NG!Q25</f>
        <v>8.5960031974420463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576.61552005912552</v>
      </c>
      <c r="P25" s="36">
        <v>55.382611894543224</v>
      </c>
      <c r="Q25" s="36">
        <v>18.857459932659932</v>
      </c>
      <c r="R25" s="38">
        <v>0</v>
      </c>
      <c r="S25" s="38">
        <v>0</v>
      </c>
      <c r="T25" s="37">
        <f>SUMPRODUCT(LTA!J25:AN25,LTA!J$101:AN$101,LTA!J$104:AN$104)</f>
        <v>13.33</v>
      </c>
      <c r="U25" s="37">
        <f>SUMPRODUCT(LTA!J25:AN25,LTA!J$102:AN$102,LTA!J$104:AN$104)</f>
        <v>108.07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-35</v>
      </c>
      <c r="AA25" s="75">
        <f>STOA!I25</f>
        <v>0</v>
      </c>
      <c r="AB25" s="75">
        <f>-STOA!O25</f>
        <v>-176.88</v>
      </c>
      <c r="AC25">
        <f t="shared" si="0"/>
        <v>9.6839472641399258</v>
      </c>
      <c r="AD25">
        <f t="shared" si="1"/>
        <v>665.12350781963085</v>
      </c>
      <c r="AE25">
        <f>'IDT-1'!C25</f>
        <v>-122</v>
      </c>
      <c r="AF25" s="24"/>
      <c r="AG25">
        <f t="shared" si="2"/>
        <v>543.12350781963085</v>
      </c>
      <c r="AI25" s="34">
        <f>PXIL!I25</f>
        <v>0</v>
      </c>
      <c r="AJ25" s="34">
        <f>PXIL!O25</f>
        <v>0</v>
      </c>
      <c r="AK25" s="34">
        <f>RTM_IEX!I25</f>
        <v>55.19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9">
        <f>GDAM_IEX!I25</f>
        <v>0</v>
      </c>
      <c r="AP25" s="149">
        <f>GDAM_IEX!O25</f>
        <v>0</v>
      </c>
      <c r="AQ25" s="149">
        <f>GDAM_PXI!I25</f>
        <v>0</v>
      </c>
      <c r="AR25" s="149">
        <f>GDAM_PXI!O25</f>
        <v>0</v>
      </c>
    </row>
    <row r="26" spans="1:44">
      <c r="A26" t="s">
        <v>68</v>
      </c>
      <c r="D26">
        <f>TWEPL!Q26</f>
        <v>5.645859999999999</v>
      </c>
      <c r="E26">
        <f>GT_NG!Q26</f>
        <v>8.5960031974420463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587.54276064966768</v>
      </c>
      <c r="P26" s="36">
        <v>55.382611894543224</v>
      </c>
      <c r="Q26" s="36">
        <v>18.857459932659932</v>
      </c>
      <c r="R26" s="38">
        <v>0</v>
      </c>
      <c r="S26" s="38">
        <v>0</v>
      </c>
      <c r="T26" s="37">
        <f>SUMPRODUCT(LTA!J26:AN26,LTA!J$101:AN$101,LTA!J$104:AN$104)</f>
        <v>13.33</v>
      </c>
      <c r="U26" s="37">
        <f>SUMPRODUCT(LTA!J26:AN26,LTA!J$102:AN$102,LTA!J$104:AN$104)</f>
        <v>108.07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0</v>
      </c>
      <c r="AA26" s="75">
        <f>STOA!I26</f>
        <v>0</v>
      </c>
      <c r="AB26" s="75">
        <f>-STOA!O26</f>
        <v>-176.88</v>
      </c>
      <c r="AC26">
        <f t="shared" si="0"/>
        <v>9.3841005180598618</v>
      </c>
      <c r="AD26">
        <f t="shared" si="1"/>
        <v>701.66059515625307</v>
      </c>
      <c r="AE26">
        <f>'IDT-1'!C26</f>
        <v>-138</v>
      </c>
      <c r="AF26" s="24"/>
      <c r="AG26">
        <f t="shared" si="2"/>
        <v>563.66059515625307</v>
      </c>
      <c r="AI26" s="34">
        <f>PXIL!I26</f>
        <v>0</v>
      </c>
      <c r="AJ26" s="34">
        <f>PXIL!O26</f>
        <v>0</v>
      </c>
      <c r="AK26" s="34">
        <f>RTM_IEX!I26</f>
        <v>45.5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9">
        <f>GDAM_IEX!I26</f>
        <v>0</v>
      </c>
      <c r="AP26" s="149">
        <f>GDAM_IEX!O26</f>
        <v>0</v>
      </c>
      <c r="AQ26" s="149">
        <f>GDAM_PXI!I26</f>
        <v>0</v>
      </c>
      <c r="AR26" s="149">
        <f>GDAM_PXI!O26</f>
        <v>0</v>
      </c>
    </row>
    <row r="27" spans="1:44">
      <c r="A27" t="s">
        <v>69</v>
      </c>
      <c r="D27">
        <f>TWEPL!Q27</f>
        <v>5.645859999999999</v>
      </c>
      <c r="E27">
        <f>GT_NG!Q27</f>
        <v>8.5960031974420463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611.84680250936924</v>
      </c>
      <c r="P27" s="36">
        <v>55.382611894543224</v>
      </c>
      <c r="Q27" s="36">
        <v>18.857459932659932</v>
      </c>
      <c r="R27" s="38">
        <v>0.13</v>
      </c>
      <c r="S27" s="38">
        <v>0</v>
      </c>
      <c r="T27" s="37">
        <f>SUMPRODUCT(LTA!J27:AN27,LTA!J$101:AN$101,LTA!J$104:AN$104)</f>
        <v>13.33</v>
      </c>
      <c r="U27" s="37">
        <f>SUMPRODUCT(LTA!J27:AN27,LTA!J$102:AN$102,LTA!J$104:AN$104)</f>
        <v>108.07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-15</v>
      </c>
      <c r="AA27" s="75">
        <f>STOA!I27</f>
        <v>0</v>
      </c>
      <c r="AB27" s="75">
        <f>-STOA!O27</f>
        <v>-100</v>
      </c>
      <c r="AC27">
        <f t="shared" si="0"/>
        <v>9.0497415553517886</v>
      </c>
      <c r="AD27">
        <f t="shared" si="1"/>
        <v>788.30899597866255</v>
      </c>
      <c r="AE27">
        <f>'IDT-1'!C27</f>
        <v>-188.55</v>
      </c>
      <c r="AF27" s="24"/>
      <c r="AG27">
        <f t="shared" si="2"/>
        <v>599.7589959786626</v>
      </c>
      <c r="AI27" s="34">
        <f>PXIL!I27</f>
        <v>0</v>
      </c>
      <c r="AJ27" s="34">
        <f>PXIL!O27</f>
        <v>0</v>
      </c>
      <c r="AK27" s="34">
        <f>RTM_IEX!I27</f>
        <v>45.5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9">
        <f>GDAM_IEX!I27</f>
        <v>0</v>
      </c>
      <c r="AP27" s="149">
        <f>GDAM_IEX!O27</f>
        <v>0</v>
      </c>
      <c r="AQ27" s="149">
        <f>GDAM_PXI!I27</f>
        <v>0</v>
      </c>
      <c r="AR27" s="149">
        <f>GDAM_PXI!O27</f>
        <v>0</v>
      </c>
    </row>
    <row r="28" spans="1:44">
      <c r="A28" t="s">
        <v>70</v>
      </c>
      <c r="D28">
        <f>TWEPL!Q28</f>
        <v>5.645859999999999</v>
      </c>
      <c r="E28">
        <f>GT_NG!Q28</f>
        <v>8.5960031974420463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642.7875749993691</v>
      </c>
      <c r="P28" s="36">
        <v>55.382611894543224</v>
      </c>
      <c r="Q28" s="36">
        <v>18.857459932659932</v>
      </c>
      <c r="R28" s="38">
        <v>0.8</v>
      </c>
      <c r="S28" s="38">
        <v>0</v>
      </c>
      <c r="T28" s="37">
        <f>SUMPRODUCT(LTA!J28:AN28,LTA!J$101:AN$101,LTA!J$104:AN$104)</f>
        <v>13.33</v>
      </c>
      <c r="U28" s="37">
        <f>SUMPRODUCT(LTA!J28:AN28,LTA!J$102:AN$102,LTA!J$104:AN$104)</f>
        <v>108.07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-5</v>
      </c>
      <c r="AA28" s="75">
        <f>STOA!I28</f>
        <v>0</v>
      </c>
      <c r="AB28" s="75">
        <f>-STOA!O28</f>
        <v>-100</v>
      </c>
      <c r="AC28">
        <f t="shared" si="0"/>
        <v>9.1113590780418345</v>
      </c>
      <c r="AD28">
        <f t="shared" si="1"/>
        <v>815.33815094597242</v>
      </c>
      <c r="AE28">
        <f>'IDT-1'!C28</f>
        <v>-175</v>
      </c>
      <c r="AF28" s="24"/>
      <c r="AG28">
        <f t="shared" si="2"/>
        <v>640.33815094597242</v>
      </c>
      <c r="AI28" s="34">
        <f>PXIL!I28</f>
        <v>0</v>
      </c>
      <c r="AJ28" s="34">
        <f>PXIL!O28</f>
        <v>0</v>
      </c>
      <c r="AK28" s="34">
        <f>RTM_IEX!I28</f>
        <v>30.98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9">
        <f>GDAM_IEX!I28</f>
        <v>0</v>
      </c>
      <c r="AP28" s="149">
        <f>GDAM_IEX!O28</f>
        <v>0</v>
      </c>
      <c r="AQ28" s="149">
        <f>GDAM_PXI!I28</f>
        <v>0</v>
      </c>
      <c r="AR28" s="149">
        <f>GDAM_PXI!O28</f>
        <v>0</v>
      </c>
    </row>
    <row r="29" spans="1:44">
      <c r="A29" t="s">
        <v>71</v>
      </c>
      <c r="D29">
        <f>TWEPL!Q29</f>
        <v>5.645859999999999</v>
      </c>
      <c r="E29">
        <f>GT_NG!Q29</f>
        <v>8.5960031974420463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45.002032244953256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642.7875749993691</v>
      </c>
      <c r="P29" s="36">
        <v>55.382611894543224</v>
      </c>
      <c r="Q29" s="36">
        <v>18.857459932659932</v>
      </c>
      <c r="R29" s="38">
        <v>2.92</v>
      </c>
      <c r="S29" s="38">
        <v>0</v>
      </c>
      <c r="T29" s="37">
        <f>SUMPRODUCT(LTA!J29:AN29,LTA!J$101:AN$101,LTA!J$104:AN$104)</f>
        <v>19.07</v>
      </c>
      <c r="U29" s="37">
        <f>SUMPRODUCT(LTA!J29:AN29,LTA!J$102:AN$102,LTA!J$104:AN$104)</f>
        <v>108.07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-70</v>
      </c>
      <c r="AA29" s="75">
        <f>STOA!I29</f>
        <v>0</v>
      </c>
      <c r="AB29" s="75">
        <f>-STOA!O29</f>
        <v>-100</v>
      </c>
      <c r="AC29">
        <f t="shared" si="0"/>
        <v>9.6639032507401179</v>
      </c>
      <c r="AD29">
        <f t="shared" si="1"/>
        <v>746.99763901822746</v>
      </c>
      <c r="AE29">
        <f>'IDT-1'!C29</f>
        <v>-73</v>
      </c>
      <c r="AF29" s="24"/>
      <c r="AG29">
        <f t="shared" si="2"/>
        <v>673.99763901822746</v>
      </c>
      <c r="AI29" s="34">
        <f>PXIL!I29</f>
        <v>0</v>
      </c>
      <c r="AJ29" s="34">
        <f>PXIL!O29</f>
        <v>0</v>
      </c>
      <c r="AK29" s="34">
        <f>RTM_IEX!I29</f>
        <v>20.329999999999998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9">
        <f>GDAM_IEX!I29</f>
        <v>0</v>
      </c>
      <c r="AP29" s="149">
        <f>GDAM_IEX!O29</f>
        <v>0</v>
      </c>
      <c r="AQ29" s="149">
        <f>GDAM_PXI!I29</f>
        <v>0</v>
      </c>
      <c r="AR29" s="149">
        <f>GDAM_PXI!O29</f>
        <v>0</v>
      </c>
    </row>
    <row r="30" spans="1:44">
      <c r="A30" t="s">
        <v>72</v>
      </c>
      <c r="D30">
        <f>TWEPL!Q30</f>
        <v>5.645859999999999</v>
      </c>
      <c r="E30">
        <f>GT_NG!Q30</f>
        <v>8.5960031974420463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45.002032244953256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642.7875749993691</v>
      </c>
      <c r="P30" s="36">
        <v>55.382611894543224</v>
      </c>
      <c r="Q30" s="36">
        <v>18.857459932659932</v>
      </c>
      <c r="R30" s="38">
        <v>9.4700000000000006</v>
      </c>
      <c r="S30" s="38">
        <v>0</v>
      </c>
      <c r="T30" s="37">
        <f>SUMPRODUCT(LTA!J30:AN30,LTA!J$101:AN$101,LTA!J$104:AN$104)</f>
        <v>21.88</v>
      </c>
      <c r="U30" s="37">
        <f>SUMPRODUCT(LTA!J30:AN30,LTA!J$102:AN$102,LTA!J$104:AN$104)</f>
        <v>108.07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-68</v>
      </c>
      <c r="AA30" s="75">
        <f>STOA!I30</f>
        <v>0</v>
      </c>
      <c r="AB30" s="75">
        <f>-STOA!O30</f>
        <v>-100</v>
      </c>
      <c r="AC30">
        <f t="shared" si="0"/>
        <v>9.7285149956957273</v>
      </c>
      <c r="AD30">
        <f t="shared" si="1"/>
        <v>758.29302727327195</v>
      </c>
      <c r="AE30">
        <f>'IDT-1'!C30</f>
        <v>-63</v>
      </c>
      <c r="AF30" s="24"/>
      <c r="AG30">
        <f t="shared" si="2"/>
        <v>695.29302727327195</v>
      </c>
      <c r="AI30" s="34">
        <f>PXIL!I30</f>
        <v>0</v>
      </c>
      <c r="AJ30" s="34">
        <f>PXIL!O30</f>
        <v>0</v>
      </c>
      <c r="AK30" s="34">
        <f>RTM_IEX!I30</f>
        <v>20.329999999999998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9">
        <f>GDAM_IEX!I30</f>
        <v>0</v>
      </c>
      <c r="AP30" s="149">
        <f>GDAM_IEX!O30</f>
        <v>0</v>
      </c>
      <c r="AQ30" s="149">
        <f>GDAM_PXI!I30</f>
        <v>0</v>
      </c>
      <c r="AR30" s="149">
        <f>GDAM_PXI!O30</f>
        <v>0</v>
      </c>
    </row>
    <row r="31" spans="1:44">
      <c r="A31" t="s">
        <v>73</v>
      </c>
      <c r="D31">
        <f>TWEPL!Q31</f>
        <v>5.645859999999999</v>
      </c>
      <c r="E31">
        <f>GT_NG!Q31</f>
        <v>8.5960031974420463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45.002032244953256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644.95944113777489</v>
      </c>
      <c r="P31" s="36">
        <v>55.382611894543224</v>
      </c>
      <c r="Q31" s="36">
        <v>18.857459932659932</v>
      </c>
      <c r="R31" s="38">
        <v>19.940000000000001</v>
      </c>
      <c r="S31" s="38">
        <v>0</v>
      </c>
      <c r="T31" s="37">
        <f>SUMPRODUCT(LTA!J31:AN31,LTA!J$101:AN$101,LTA!J$104:AN$104)</f>
        <v>27.89</v>
      </c>
      <c r="U31" s="37">
        <f>SUMPRODUCT(LTA!J31:AN31,LTA!J$102:AN$102,LTA!J$104:AN$104)</f>
        <v>108.07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-73</v>
      </c>
      <c r="AA31" s="75">
        <f>STOA!I31</f>
        <v>0</v>
      </c>
      <c r="AB31" s="75">
        <f>-STOA!O31</f>
        <v>-100</v>
      </c>
      <c r="AC31">
        <f t="shared" si="0"/>
        <v>9.9881700553246748</v>
      </c>
      <c r="AD31">
        <f t="shared" si="1"/>
        <v>777.49523835204866</v>
      </c>
      <c r="AE31">
        <f>'IDT-1'!C31</f>
        <v>-66</v>
      </c>
      <c r="AF31" s="24"/>
      <c r="AG31">
        <f t="shared" si="2"/>
        <v>711.49523835204866</v>
      </c>
      <c r="AI31" s="34">
        <f>PXIL!I31</f>
        <v>0</v>
      </c>
      <c r="AJ31" s="34">
        <f>PXIL!O31</f>
        <v>0</v>
      </c>
      <c r="AK31" s="34">
        <f>RTM_IEX!I31</f>
        <v>26.14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9">
        <f>GDAM_IEX!I31</f>
        <v>0</v>
      </c>
      <c r="AP31" s="149">
        <f>GDAM_IEX!O31</f>
        <v>0</v>
      </c>
      <c r="AQ31" s="149">
        <f>GDAM_PXI!I31</f>
        <v>0</v>
      </c>
      <c r="AR31" s="149">
        <f>GDAM_PXI!O31</f>
        <v>0</v>
      </c>
    </row>
    <row r="32" spans="1:44">
      <c r="A32" t="s">
        <v>74</v>
      </c>
      <c r="D32">
        <f>TWEPL!Q32</f>
        <v>5.645859999999999</v>
      </c>
      <c r="E32">
        <f>GT_NG!Q32</f>
        <v>8.5960031974420463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45.002032244953256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621.53865133451393</v>
      </c>
      <c r="P32" s="36">
        <v>55.382611894543224</v>
      </c>
      <c r="Q32" s="36">
        <v>18.857459932659932</v>
      </c>
      <c r="R32" s="38">
        <v>20.749999999999996</v>
      </c>
      <c r="S32" s="38">
        <v>0</v>
      </c>
      <c r="T32" s="37">
        <f>SUMPRODUCT(LTA!J32:AN32,LTA!J$101:AN$101,LTA!J$104:AN$104)</f>
        <v>40.590000000000003</v>
      </c>
      <c r="U32" s="37">
        <f>SUMPRODUCT(LTA!J32:AN32,LTA!J$102:AN$102,LTA!J$104:AN$104)</f>
        <v>108.07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-35</v>
      </c>
      <c r="AA32" s="75">
        <f>STOA!I32</f>
        <v>0</v>
      </c>
      <c r="AB32" s="75">
        <f>-STOA!O32</f>
        <v>-100</v>
      </c>
      <c r="AC32">
        <f t="shared" si="0"/>
        <v>9.7255062592125583</v>
      </c>
      <c r="AD32">
        <f t="shared" si="1"/>
        <v>824.24711234489973</v>
      </c>
      <c r="AE32">
        <f>'IDT-1'!C32</f>
        <v>-107</v>
      </c>
      <c r="AF32" s="24"/>
      <c r="AG32">
        <f t="shared" si="2"/>
        <v>717.24711234489973</v>
      </c>
      <c r="AI32" s="34">
        <f>PXIL!I32</f>
        <v>0</v>
      </c>
      <c r="AJ32" s="34">
        <f>PXIL!O32</f>
        <v>0</v>
      </c>
      <c r="AK32" s="34">
        <f>RTM_IEX!I32</f>
        <v>44.54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9">
        <f>GDAM_IEX!I32</f>
        <v>0</v>
      </c>
      <c r="AP32" s="149">
        <f>GDAM_IEX!O32</f>
        <v>0</v>
      </c>
      <c r="AQ32" s="149">
        <f>GDAM_PXI!I32</f>
        <v>0</v>
      </c>
      <c r="AR32" s="149">
        <f>GDAM_PXI!O32</f>
        <v>0</v>
      </c>
    </row>
    <row r="33" spans="1:44">
      <c r="A33" t="s">
        <v>75</v>
      </c>
      <c r="D33">
        <f>TWEPL!Q33</f>
        <v>5.645859999999999</v>
      </c>
      <c r="E33">
        <f>GT_NG!Q33</f>
        <v>8.5960031974420463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45.002032244953256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602.03501260301971</v>
      </c>
      <c r="P33" s="36">
        <v>55.382611894543224</v>
      </c>
      <c r="Q33" s="36">
        <v>18.857459932659932</v>
      </c>
      <c r="R33" s="38">
        <v>23.75</v>
      </c>
      <c r="S33" s="38">
        <v>0</v>
      </c>
      <c r="T33" s="37">
        <f>SUMPRODUCT(LTA!J33:AN33,LTA!J$101:AN$101,LTA!J$104:AN$104)</f>
        <v>52.61</v>
      </c>
      <c r="U33" s="37">
        <f>SUMPRODUCT(LTA!J33:AN33,LTA!J$102:AN$102,LTA!J$104:AN$104)</f>
        <v>110.67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-30</v>
      </c>
      <c r="AA33" s="75">
        <f>STOA!I33</f>
        <v>0</v>
      </c>
      <c r="AB33" s="75">
        <f>-STOA!O33</f>
        <v>-100</v>
      </c>
      <c r="AC33">
        <f t="shared" si="0"/>
        <v>9.6219476007644325</v>
      </c>
      <c r="AD33">
        <f t="shared" si="1"/>
        <v>822.62703227185375</v>
      </c>
      <c r="AE33">
        <f>'IDT-1'!C33</f>
        <v>-102</v>
      </c>
      <c r="AF33" s="24"/>
      <c r="AG33">
        <f t="shared" si="2"/>
        <v>720.62703227185375</v>
      </c>
      <c r="AI33" s="34">
        <f>PXIL!I33</f>
        <v>0</v>
      </c>
      <c r="AJ33" s="34">
        <f>PXIL!O33</f>
        <v>0</v>
      </c>
      <c r="AK33" s="34">
        <f>RTM_IEX!I33</f>
        <v>39.700000000000003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9">
        <f>GDAM_IEX!I33</f>
        <v>0</v>
      </c>
      <c r="AP33" s="149">
        <f>GDAM_IEX!O33</f>
        <v>0</v>
      </c>
      <c r="AQ33" s="149">
        <f>GDAM_PXI!I33</f>
        <v>0</v>
      </c>
      <c r="AR33" s="149">
        <f>GDAM_PXI!O33</f>
        <v>0</v>
      </c>
    </row>
    <row r="34" spans="1:44">
      <c r="A34" t="s">
        <v>76</v>
      </c>
      <c r="D34">
        <f>TWEPL!Q34</f>
        <v>5.645859999999999</v>
      </c>
      <c r="E34">
        <f>GT_NG!Q34</f>
        <v>8.5960031974420463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45.002032244953256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577.95670964727981</v>
      </c>
      <c r="P34" s="36">
        <v>55.382611894543224</v>
      </c>
      <c r="Q34" s="36">
        <v>18.857459932659932</v>
      </c>
      <c r="R34" s="38">
        <v>23.75</v>
      </c>
      <c r="S34" s="38">
        <v>0</v>
      </c>
      <c r="T34" s="37">
        <f>SUMPRODUCT(LTA!J34:AN34,LTA!J$101:AN$101,LTA!J$104:AN$104)</f>
        <v>70.17</v>
      </c>
      <c r="U34" s="37">
        <f>SUMPRODUCT(LTA!J34:AN34,LTA!J$102:AN$102,LTA!J$104:AN$104)</f>
        <v>110.28999999999999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</v>
      </c>
      <c r="AA34" s="75">
        <f>STOA!I34</f>
        <v>0</v>
      </c>
      <c r="AB34" s="75">
        <f>-STOA!O34</f>
        <v>-100</v>
      </c>
      <c r="AC34">
        <f t="shared" si="0"/>
        <v>9.1678069641324509</v>
      </c>
      <c r="AD34">
        <f t="shared" si="1"/>
        <v>827.72286995274578</v>
      </c>
      <c r="AE34">
        <f>'IDT-1'!C34</f>
        <v>-112</v>
      </c>
      <c r="AF34" s="24"/>
      <c r="AG34">
        <f t="shared" si="2"/>
        <v>715.72286995274578</v>
      </c>
      <c r="AI34" s="34">
        <f>PXIL!I34</f>
        <v>0</v>
      </c>
      <c r="AJ34" s="34">
        <f>PXIL!O34</f>
        <v>0</v>
      </c>
      <c r="AK34" s="34">
        <f>RTM_IEX!I34</f>
        <v>23.24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9">
        <f>GDAM_IEX!I34</f>
        <v>0</v>
      </c>
      <c r="AP34" s="149">
        <f>GDAM_IEX!O34</f>
        <v>0</v>
      </c>
      <c r="AQ34" s="149">
        <f>GDAM_PXI!I34</f>
        <v>0</v>
      </c>
      <c r="AR34" s="149">
        <f>GDAM_PXI!O34</f>
        <v>0</v>
      </c>
    </row>
    <row r="35" spans="1:44">
      <c r="A35" t="s">
        <v>77</v>
      </c>
      <c r="D35">
        <f>TWEPL!Q35</f>
        <v>5.645859999999999</v>
      </c>
      <c r="E35">
        <f>GT_NG!Q35</f>
        <v>8.5960031974420463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48.592249432896622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571.25702854803762</v>
      </c>
      <c r="P35" s="36">
        <v>55.382611894543224</v>
      </c>
      <c r="Q35" s="36">
        <v>18.857459932659932</v>
      </c>
      <c r="R35" s="38">
        <v>23.75</v>
      </c>
      <c r="S35" s="38">
        <v>0</v>
      </c>
      <c r="T35" s="37">
        <f>SUMPRODUCT(LTA!J35:AN35,LTA!J$101:AN$101,LTA!J$104:AN$104)</f>
        <v>92.09</v>
      </c>
      <c r="U35" s="37">
        <f>SUMPRODUCT(LTA!J35:AN35,LTA!J$102:AN$102,LTA!J$104:AN$104)</f>
        <v>109.97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</v>
      </c>
      <c r="AA35" s="75">
        <f>STOA!I35</f>
        <v>0</v>
      </c>
      <c r="AB35" s="75">
        <f>-STOA!O35</f>
        <v>-100</v>
      </c>
      <c r="AC35">
        <f t="shared" si="0"/>
        <v>9.3645796817130229</v>
      </c>
      <c r="AD35">
        <f t="shared" si="1"/>
        <v>849.88663332386648</v>
      </c>
      <c r="AE35">
        <f>'IDT-1'!C35</f>
        <v>-132</v>
      </c>
      <c r="AF35" s="24"/>
      <c r="AG35">
        <f t="shared" si="2"/>
        <v>717.88663332386648</v>
      </c>
      <c r="AI35" s="34">
        <f>PXIL!I35</f>
        <v>0</v>
      </c>
      <c r="AJ35" s="34">
        <f>PXIL!O35</f>
        <v>0</v>
      </c>
      <c r="AK35" s="34">
        <f>RTM_IEX!I35</f>
        <v>27.11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9">
        <f>GDAM_IEX!I35</f>
        <v>0</v>
      </c>
      <c r="AP35" s="149">
        <f>GDAM_IEX!O35</f>
        <v>0</v>
      </c>
      <c r="AQ35" s="149">
        <f>GDAM_PXI!I35</f>
        <v>0</v>
      </c>
      <c r="AR35" s="149">
        <f>GDAM_PXI!O35</f>
        <v>0</v>
      </c>
    </row>
    <row r="36" spans="1:44">
      <c r="A36" t="s">
        <v>78</v>
      </c>
      <c r="D36">
        <f>TWEPL!Q36</f>
        <v>5.645859999999999</v>
      </c>
      <c r="E36">
        <f>GT_NG!Q36</f>
        <v>8.5960031974420463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48.592249432896622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563.07013396350658</v>
      </c>
      <c r="P36" s="36">
        <v>55.382611894543224</v>
      </c>
      <c r="Q36" s="36">
        <v>18.857459932659932</v>
      </c>
      <c r="R36" s="38">
        <v>23.749999999999996</v>
      </c>
      <c r="S36" s="38">
        <v>0</v>
      </c>
      <c r="T36" s="37">
        <f>SUMPRODUCT(LTA!J36:AN36,LTA!J$101:AN$101,LTA!J$104:AN$104)</f>
        <v>109.38</v>
      </c>
      <c r="U36" s="37">
        <f>SUMPRODUCT(LTA!J36:AN36,LTA!J$102:AN$102,LTA!J$104:AN$104)</f>
        <v>109.50999999999999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</v>
      </c>
      <c r="AA36" s="75">
        <f>STOA!I36</f>
        <v>0</v>
      </c>
      <c r="AB36" s="75">
        <f>-STOA!O36</f>
        <v>-100</v>
      </c>
      <c r="AC36">
        <f t="shared" si="0"/>
        <v>9.4746950093691495</v>
      </c>
      <c r="AD36">
        <f t="shared" si="1"/>
        <v>862.28962341167926</v>
      </c>
      <c r="AE36">
        <f>'IDT-1'!C36</f>
        <v>-152</v>
      </c>
      <c r="AF36" s="24"/>
      <c r="AG36">
        <f t="shared" si="2"/>
        <v>710.28962341167926</v>
      </c>
      <c r="AI36" s="34">
        <f>PXIL!I36</f>
        <v>0</v>
      </c>
      <c r="AJ36" s="34">
        <f>PXIL!O36</f>
        <v>0</v>
      </c>
      <c r="AK36" s="34">
        <f>RTM_IEX!I36</f>
        <v>30.98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9">
        <f>GDAM_IEX!I36</f>
        <v>0</v>
      </c>
      <c r="AP36" s="149">
        <f>GDAM_IEX!O36</f>
        <v>0</v>
      </c>
      <c r="AQ36" s="149">
        <f>GDAM_PXI!I36</f>
        <v>0</v>
      </c>
      <c r="AR36" s="149">
        <f>GDAM_PXI!O36</f>
        <v>0</v>
      </c>
    </row>
    <row r="37" spans="1:44">
      <c r="A37" t="s">
        <v>79</v>
      </c>
      <c r="D37">
        <f>TWEPL!Q37</f>
        <v>5.645859999999999</v>
      </c>
      <c r="E37">
        <f>GT_NG!Q37</f>
        <v>8.5960031974420463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48.592249432896622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556.4154281850108</v>
      </c>
      <c r="P37" s="36">
        <v>55.382611894543224</v>
      </c>
      <c r="Q37" s="36">
        <v>18.857459932659932</v>
      </c>
      <c r="R37" s="38">
        <v>26.3</v>
      </c>
      <c r="S37" s="38">
        <v>0</v>
      </c>
      <c r="T37" s="37">
        <f>SUMPRODUCT(LTA!J37:AN37,LTA!J$101:AN$101,LTA!J$104:AN$104)</f>
        <v>127.02000000000001</v>
      </c>
      <c r="U37" s="37">
        <f>SUMPRODUCT(LTA!J37:AN37,LTA!J$102:AN$102,LTA!J$104:AN$104)</f>
        <v>112.64999999999999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-37</v>
      </c>
      <c r="AA37" s="75">
        <f>STOA!I37</f>
        <v>0</v>
      </c>
      <c r="AB37" s="75">
        <f>-STOA!O37</f>
        <v>-100</v>
      </c>
      <c r="AC37">
        <f t="shared" si="0"/>
        <v>9.8640600617952199</v>
      </c>
      <c r="AD37">
        <f t="shared" si="1"/>
        <v>835.83555258075728</v>
      </c>
      <c r="AE37">
        <f>'IDT-1'!C37</f>
        <v>-133</v>
      </c>
      <c r="AF37" s="24"/>
      <c r="AG37">
        <f t="shared" si="2"/>
        <v>702.83555258075728</v>
      </c>
      <c r="AI37" s="34">
        <f>PXIL!I37</f>
        <v>0</v>
      </c>
      <c r="AJ37" s="34">
        <f>PXIL!O37</f>
        <v>0</v>
      </c>
      <c r="AK37" s="34">
        <f>RTM_IEX!I37</f>
        <v>23.24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9">
        <f>GDAM_IEX!I37</f>
        <v>0</v>
      </c>
      <c r="AP37" s="149">
        <f>GDAM_IEX!O37</f>
        <v>0</v>
      </c>
      <c r="AQ37" s="149">
        <f>GDAM_PXI!I37</f>
        <v>0</v>
      </c>
      <c r="AR37" s="149">
        <f>GDAM_PXI!O37</f>
        <v>0</v>
      </c>
    </row>
    <row r="38" spans="1:44">
      <c r="A38" t="s">
        <v>80</v>
      </c>
      <c r="D38">
        <f>TWEPL!Q38</f>
        <v>5.645859999999999</v>
      </c>
      <c r="E38">
        <f>GT_NG!Q38</f>
        <v>8.5960031974420463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48.592249432896622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529.60097615795905</v>
      </c>
      <c r="P38" s="36">
        <v>55.382611894543224</v>
      </c>
      <c r="Q38" s="36">
        <v>18.857459932659932</v>
      </c>
      <c r="R38" s="38">
        <v>26.3</v>
      </c>
      <c r="S38" s="38">
        <v>0</v>
      </c>
      <c r="T38" s="37">
        <f>SUMPRODUCT(LTA!J38:AN38,LTA!J$101:AN$101,LTA!J$104:AN$104)</f>
        <v>146.11000000000001</v>
      </c>
      <c r="U38" s="37">
        <f>SUMPRODUCT(LTA!J38:AN38,LTA!J$102:AN$102,LTA!J$104:AN$104)</f>
        <v>111.03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-100</v>
      </c>
      <c r="AC38">
        <f t="shared" si="0"/>
        <v>9.2999541656359384</v>
      </c>
      <c r="AD38">
        <f t="shared" si="1"/>
        <v>846.62520644986466</v>
      </c>
      <c r="AE38">
        <f>'IDT-1'!C38</f>
        <v>-146</v>
      </c>
      <c r="AF38" s="24"/>
      <c r="AG38">
        <f t="shared" si="2"/>
        <v>700.62520644986466</v>
      </c>
      <c r="AI38" s="34">
        <f>PXIL!I38</f>
        <v>0</v>
      </c>
      <c r="AJ38" s="34">
        <f>PXIL!O38</f>
        <v>0</v>
      </c>
      <c r="AK38" s="34">
        <f>RTM_IEX!I38</f>
        <v>5.81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9">
        <f>GDAM_IEX!I38</f>
        <v>0</v>
      </c>
      <c r="AP38" s="149">
        <f>GDAM_IEX!O38</f>
        <v>0</v>
      </c>
      <c r="AQ38" s="149">
        <f>GDAM_PXI!I38</f>
        <v>0</v>
      </c>
      <c r="AR38" s="149">
        <f>GDAM_PXI!O38</f>
        <v>0</v>
      </c>
    </row>
    <row r="39" spans="1:44">
      <c r="A39" t="s">
        <v>81</v>
      </c>
      <c r="D39">
        <f>TWEPL!Q39</f>
        <v>5.645859999999999</v>
      </c>
      <c r="E39">
        <f>GT_NG!Q39</f>
        <v>8.5274180655475611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48.592249432896622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577.13214879885925</v>
      </c>
      <c r="P39" s="36">
        <v>55.382611894543224</v>
      </c>
      <c r="Q39" s="36">
        <v>18.857459932659932</v>
      </c>
      <c r="R39" s="38">
        <v>26.3</v>
      </c>
      <c r="S39" s="38">
        <v>0</v>
      </c>
      <c r="T39" s="37">
        <f>SUMPRODUCT(LTA!J39:AN39,LTA!J$101:AN$101,LTA!J$104:AN$104)</f>
        <v>163.55000000000001</v>
      </c>
      <c r="U39" s="37">
        <f>SUMPRODUCT(LTA!J39:AN39,LTA!J$102:AN$102,LTA!J$104:AN$104)</f>
        <v>109.38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-100</v>
      </c>
      <c r="AC39">
        <f t="shared" si="0"/>
        <v>10.160574036603002</v>
      </c>
      <c r="AD39">
        <f t="shared" si="1"/>
        <v>863.20717408790347</v>
      </c>
      <c r="AE39">
        <f>'IDT-1'!C39</f>
        <v>-171.74799999999999</v>
      </c>
      <c r="AF39" s="24"/>
      <c r="AG39">
        <f t="shared" si="2"/>
        <v>691.45917408790342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-40</v>
      </c>
      <c r="AM39" s="34">
        <f>RTM_PXI!I39</f>
        <v>0</v>
      </c>
      <c r="AN39" s="34">
        <f>RTM_PXI!O39</f>
        <v>0</v>
      </c>
      <c r="AO39" s="149">
        <f>GDAM_IEX!I39</f>
        <v>0</v>
      </c>
      <c r="AP39" s="149">
        <f>GDAM_IEX!O39</f>
        <v>0</v>
      </c>
      <c r="AQ39" s="149">
        <f>GDAM_PXI!I39</f>
        <v>0</v>
      </c>
      <c r="AR39" s="149">
        <f>GDAM_PXI!O39</f>
        <v>0</v>
      </c>
    </row>
    <row r="40" spans="1:44">
      <c r="A40" t="s">
        <v>82</v>
      </c>
      <c r="D40">
        <f>TWEPL!Q40</f>
        <v>5.645859999999999</v>
      </c>
      <c r="E40">
        <f>GT_NG!Q40</f>
        <v>8.5274180655475611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48.592249432896622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577.13214879885925</v>
      </c>
      <c r="P40" s="36">
        <v>55.382611894543224</v>
      </c>
      <c r="Q40" s="36">
        <v>18.857459932659932</v>
      </c>
      <c r="R40" s="38">
        <v>26.3</v>
      </c>
      <c r="S40" s="38">
        <v>0</v>
      </c>
      <c r="T40" s="37">
        <f>SUMPRODUCT(LTA!J40:AN40,LTA!J$101:AN$101,LTA!J$104:AN$104)</f>
        <v>179.89</v>
      </c>
      <c r="U40" s="37">
        <f>SUMPRODUCT(LTA!J40:AN40,LTA!J$102:AN$102,LTA!J$104:AN$104)</f>
        <v>109.00999999999999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-100</v>
      </c>
      <c r="AC40">
        <f t="shared" si="0"/>
        <v>9.9459849357151899</v>
      </c>
      <c r="AD40">
        <f t="shared" si="1"/>
        <v>919.3917631887914</v>
      </c>
      <c r="AE40">
        <f>'IDT-1'!C40</f>
        <v>-187.58500000000001</v>
      </c>
      <c r="AF40" s="24"/>
      <c r="AG40">
        <f t="shared" si="2"/>
        <v>731.80676318879136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9">
        <f>GDAM_IEX!I40</f>
        <v>0</v>
      </c>
      <c r="AP40" s="149">
        <f>GDAM_IEX!O40</f>
        <v>0</v>
      </c>
      <c r="AQ40" s="149">
        <f>GDAM_PXI!I40</f>
        <v>0</v>
      </c>
      <c r="AR40" s="149">
        <f>GDAM_PXI!O40</f>
        <v>0</v>
      </c>
    </row>
    <row r="41" spans="1:44">
      <c r="A41" t="s">
        <v>83</v>
      </c>
      <c r="D41">
        <f>TWEPL!Q41</f>
        <v>5.645859999999999</v>
      </c>
      <c r="E41">
        <f>GT_NG!Q41</f>
        <v>8.5274180655475611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48.592249432896622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527.60407347816886</v>
      </c>
      <c r="P41" s="36">
        <v>55.382611894543224</v>
      </c>
      <c r="Q41" s="36">
        <v>18.857459932659932</v>
      </c>
      <c r="R41" s="38">
        <v>26.3</v>
      </c>
      <c r="S41" s="38">
        <v>0</v>
      </c>
      <c r="T41" s="37">
        <f>SUMPRODUCT(LTA!J41:AN41,LTA!J$101:AN$101,LTA!J$104:AN$104)</f>
        <v>191.46</v>
      </c>
      <c r="U41" s="37">
        <f>SUMPRODUCT(LTA!J41:AN41,LTA!J$102:AN$102,LTA!J$104:AN$104)</f>
        <v>108.63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-100</v>
      </c>
      <c r="AC41">
        <f t="shared" si="0"/>
        <v>9.6086098728931137</v>
      </c>
      <c r="AD41">
        <f t="shared" si="1"/>
        <v>881.391062930923</v>
      </c>
      <c r="AE41">
        <f>'IDT-1'!C41</f>
        <v>-148</v>
      </c>
      <c r="AF41" s="24"/>
      <c r="AG41">
        <f t="shared" si="2"/>
        <v>733.391062930923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9">
        <f>GDAM_IEX!I41</f>
        <v>0</v>
      </c>
      <c r="AP41" s="149">
        <f>GDAM_IEX!O41</f>
        <v>0</v>
      </c>
      <c r="AQ41" s="149">
        <f>GDAM_PXI!I41</f>
        <v>0</v>
      </c>
      <c r="AR41" s="149">
        <f>GDAM_PXI!O41</f>
        <v>0</v>
      </c>
    </row>
    <row r="42" spans="1:44">
      <c r="A42" t="s">
        <v>84</v>
      </c>
      <c r="D42">
        <f>TWEPL!Q42</f>
        <v>5.645859999999999</v>
      </c>
      <c r="E42">
        <f>GT_NG!Q42</f>
        <v>8.5274180655475611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48.592249432896622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527.60407347816886</v>
      </c>
      <c r="P42" s="36">
        <v>55.382611894543224</v>
      </c>
      <c r="Q42" s="36">
        <v>18.857459932659932</v>
      </c>
      <c r="R42" s="38">
        <v>26.3</v>
      </c>
      <c r="S42" s="38">
        <v>0</v>
      </c>
      <c r="T42" s="37">
        <f>SUMPRODUCT(LTA!J42:AN42,LTA!J$101:AN$101,LTA!J$104:AN$104)</f>
        <v>203.8</v>
      </c>
      <c r="U42" s="37">
        <f>SUMPRODUCT(LTA!J42:AN42,LTA!J$102:AN$102,LTA!J$104:AN$104)</f>
        <v>108.47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-100</v>
      </c>
      <c r="AC42">
        <f t="shared" si="0"/>
        <v>9.7157938728931139</v>
      </c>
      <c r="AD42">
        <f t="shared" si="1"/>
        <v>893.4638789309231</v>
      </c>
      <c r="AE42">
        <f>'IDT-1'!C42</f>
        <v>-133</v>
      </c>
      <c r="AF42" s="24"/>
      <c r="AG42">
        <f t="shared" si="2"/>
        <v>760.4638789309231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9">
        <f>GDAM_IEX!I42</f>
        <v>0</v>
      </c>
      <c r="AP42" s="149">
        <f>GDAM_IEX!O42</f>
        <v>0</v>
      </c>
      <c r="AQ42" s="149">
        <f>GDAM_PXI!I42</f>
        <v>0</v>
      </c>
      <c r="AR42" s="149">
        <f>GDAM_PXI!O42</f>
        <v>0</v>
      </c>
    </row>
    <row r="43" spans="1:44">
      <c r="A43" t="s">
        <v>85</v>
      </c>
      <c r="D43">
        <f>TWEPL!Q43</f>
        <v>5.645859999999999</v>
      </c>
      <c r="E43">
        <f>GT_NG!Q43</f>
        <v>8.2874897344648222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48.592249432896622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517.00412305815291</v>
      </c>
      <c r="P43" s="36">
        <v>55.382611894543224</v>
      </c>
      <c r="Q43" s="36">
        <v>18.857459932659932</v>
      </c>
      <c r="R43" s="38">
        <v>26.3</v>
      </c>
      <c r="S43" s="38">
        <v>0</v>
      </c>
      <c r="T43" s="37">
        <f>SUMPRODUCT(LTA!J43:AN43,LTA!J$101:AN$101,LTA!J$104:AN$104)</f>
        <v>214.27</v>
      </c>
      <c r="U43" s="37">
        <f>SUMPRODUCT(LTA!J43:AN43,LTA!J$102:AN$102,LTA!J$104:AN$104)</f>
        <v>108.07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</v>
      </c>
      <c r="AA43" s="75">
        <f>STOA!I43</f>
        <v>0</v>
      </c>
      <c r="AB43" s="75">
        <f>-STOA!O43</f>
        <v>-100</v>
      </c>
      <c r="AC43">
        <f t="shared" si="0"/>
        <v>9.7949751949278347</v>
      </c>
      <c r="AD43">
        <f t="shared" si="1"/>
        <v>898.3648188577896</v>
      </c>
      <c r="AE43">
        <f>'IDT-1'!C43</f>
        <v>-122</v>
      </c>
      <c r="AF43" s="24"/>
      <c r="AG43">
        <f t="shared" si="2"/>
        <v>776.3648188577896</v>
      </c>
      <c r="AI43" s="34">
        <f>PXIL!I43</f>
        <v>0</v>
      </c>
      <c r="AJ43" s="34">
        <f>PXIL!O43</f>
        <v>0</v>
      </c>
      <c r="AK43" s="34">
        <f>RTM_IEX!I43</f>
        <v>7.75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9">
        <f>GDAM_IEX!I43</f>
        <v>0</v>
      </c>
      <c r="AP43" s="149">
        <f>GDAM_IEX!O43</f>
        <v>0</v>
      </c>
      <c r="AQ43" s="149">
        <f>GDAM_PXI!I43</f>
        <v>0</v>
      </c>
      <c r="AR43" s="149">
        <f>GDAM_PXI!O43</f>
        <v>0</v>
      </c>
    </row>
    <row r="44" spans="1:44">
      <c r="A44" t="s">
        <v>86</v>
      </c>
      <c r="D44">
        <f>TWEPL!Q44</f>
        <v>5.645859999999999</v>
      </c>
      <c r="E44">
        <f>GT_NG!Q44</f>
        <v>8.2874897344648222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48.592249432896622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518.57899553694563</v>
      </c>
      <c r="P44" s="36">
        <v>55.382611894543224</v>
      </c>
      <c r="Q44" s="36">
        <v>18.857459932659932</v>
      </c>
      <c r="R44" s="38">
        <v>26.3</v>
      </c>
      <c r="S44" s="38">
        <v>0</v>
      </c>
      <c r="T44" s="37">
        <f>SUMPRODUCT(LTA!J44:AN44,LTA!J$101:AN$101,LTA!J$104:AN$104)</f>
        <v>223.93</v>
      </c>
      <c r="U44" s="37">
        <f>SUMPRODUCT(LTA!J44:AN44,LTA!J$102:AN$102,LTA!J$104:AN$104)</f>
        <v>108.07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</v>
      </c>
      <c r="AA44" s="75">
        <f>STOA!I44</f>
        <v>0</v>
      </c>
      <c r="AB44" s="75">
        <f>-STOA!O44</f>
        <v>-100</v>
      </c>
      <c r="AC44">
        <f t="shared" si="0"/>
        <v>9.9616119452190155</v>
      </c>
      <c r="AD44">
        <f t="shared" si="1"/>
        <v>919.14305458629099</v>
      </c>
      <c r="AE44">
        <f>'IDT-1'!C44</f>
        <v>-126</v>
      </c>
      <c r="AF44" s="24"/>
      <c r="AG44">
        <f t="shared" si="2"/>
        <v>793.14305458629099</v>
      </c>
      <c r="AI44" s="34">
        <f>PXIL!I44</f>
        <v>0</v>
      </c>
      <c r="AJ44" s="34">
        <f>PXIL!O44</f>
        <v>0</v>
      </c>
      <c r="AK44" s="34">
        <f>RTM_IEX!I44</f>
        <v>16.46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9">
        <f>GDAM_IEX!I44</f>
        <v>0</v>
      </c>
      <c r="AP44" s="149">
        <f>GDAM_IEX!O44</f>
        <v>0</v>
      </c>
      <c r="AQ44" s="149">
        <f>GDAM_PXI!I44</f>
        <v>0</v>
      </c>
      <c r="AR44" s="149">
        <f>GDAM_PXI!O44</f>
        <v>0</v>
      </c>
    </row>
    <row r="45" spans="1:44">
      <c r="A45" t="s">
        <v>87</v>
      </c>
      <c r="D45">
        <f>TWEPL!Q45</f>
        <v>5.645859999999999</v>
      </c>
      <c r="E45">
        <f>GT_NG!Q45</f>
        <v>8.045301069217782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48.592249432896622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518.57899553694563</v>
      </c>
      <c r="P45" s="36">
        <v>55.382611894543224</v>
      </c>
      <c r="Q45" s="36">
        <v>18.857459932659932</v>
      </c>
      <c r="R45" s="38">
        <v>26.3</v>
      </c>
      <c r="S45" s="38">
        <v>0</v>
      </c>
      <c r="T45" s="37">
        <f>SUMPRODUCT(LTA!J45:AN45,LTA!J$101:AN$101,LTA!J$104:AN$104)</f>
        <v>232.36</v>
      </c>
      <c r="U45" s="37">
        <f>SUMPRODUCT(LTA!J45:AN45,LTA!J$102:AN$102,LTA!J$104:AN$104)</f>
        <v>108.07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</v>
      </c>
      <c r="AA45" s="75">
        <f>STOA!I45</f>
        <v>0</v>
      </c>
      <c r="AB45" s="75">
        <f>-STOA!O45</f>
        <v>-100</v>
      </c>
      <c r="AC45">
        <f t="shared" si="0"/>
        <v>10.008486812487039</v>
      </c>
      <c r="AD45">
        <f t="shared" si="1"/>
        <v>922.41399105377616</v>
      </c>
      <c r="AE45">
        <f>'IDT-1'!C45</f>
        <v>-112</v>
      </c>
      <c r="AF45" s="24"/>
      <c r="AG45">
        <f t="shared" si="2"/>
        <v>810.41399105377616</v>
      </c>
      <c r="AI45" s="34">
        <f>PXIL!I45</f>
        <v>0</v>
      </c>
      <c r="AJ45" s="34">
        <f>PXIL!O45</f>
        <v>0</v>
      </c>
      <c r="AK45" s="34">
        <f>RTM_IEX!I45</f>
        <v>12.59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9">
        <f>GDAM_IEX!I45</f>
        <v>0</v>
      </c>
      <c r="AP45" s="149">
        <f>GDAM_IEX!O45</f>
        <v>0</v>
      </c>
      <c r="AQ45" s="149">
        <f>GDAM_PXI!I45</f>
        <v>0</v>
      </c>
      <c r="AR45" s="149">
        <f>GDAM_PXI!O45</f>
        <v>0</v>
      </c>
    </row>
    <row r="46" spans="1:44">
      <c r="A46" t="s">
        <v>88</v>
      </c>
      <c r="D46">
        <f>TWEPL!Q46</f>
        <v>5.645859999999999</v>
      </c>
      <c r="E46">
        <f>GT_NG!Q46</f>
        <v>8.045301069217782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48.592249432896622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518.57899553694563</v>
      </c>
      <c r="P46" s="36">
        <v>55.382611894543224</v>
      </c>
      <c r="Q46" s="36">
        <v>18.857459932659932</v>
      </c>
      <c r="R46" s="38">
        <v>26.3</v>
      </c>
      <c r="S46" s="38">
        <v>0</v>
      </c>
      <c r="T46" s="37">
        <f>SUMPRODUCT(LTA!J46:AN46,LTA!J$101:AN$101,LTA!J$104:AN$104)</f>
        <v>235.61</v>
      </c>
      <c r="U46" s="37">
        <f>SUMPRODUCT(LTA!J46:AN46,LTA!J$102:AN$102,LTA!J$104:AN$104)</f>
        <v>108.07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-2</v>
      </c>
      <c r="AA46" s="75">
        <f>STOA!I46</f>
        <v>0</v>
      </c>
      <c r="AB46" s="75">
        <f>-STOA!O46</f>
        <v>-100</v>
      </c>
      <c r="AC46">
        <f t="shared" si="0"/>
        <v>10.020014812487039</v>
      </c>
      <c r="AD46">
        <f t="shared" si="1"/>
        <v>923.7124630537761</v>
      </c>
      <c r="AE46">
        <f>'IDT-1'!C46</f>
        <v>-107</v>
      </c>
      <c r="AF46" s="24"/>
      <c r="AG46">
        <f t="shared" si="2"/>
        <v>816.7124630537761</v>
      </c>
      <c r="AI46" s="34">
        <f>PXIL!I46</f>
        <v>0</v>
      </c>
      <c r="AJ46" s="34">
        <f>PXIL!O46</f>
        <v>0</v>
      </c>
      <c r="AK46" s="34">
        <f>RTM_IEX!I46</f>
        <v>10.65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9">
        <f>GDAM_IEX!I46</f>
        <v>0</v>
      </c>
      <c r="AP46" s="149">
        <f>GDAM_IEX!O46</f>
        <v>0</v>
      </c>
      <c r="AQ46" s="149">
        <f>GDAM_PXI!I46</f>
        <v>0</v>
      </c>
      <c r="AR46" s="149">
        <f>GDAM_PXI!O46</f>
        <v>0</v>
      </c>
    </row>
    <row r="47" spans="1:44">
      <c r="A47" t="s">
        <v>89</v>
      </c>
      <c r="D47">
        <f>TWEPL!Q47</f>
        <v>5.645859999999999</v>
      </c>
      <c r="E47">
        <f>GT_NG!Q47</f>
        <v>8.045301069217782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48.592249432896622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515.04796204879665</v>
      </c>
      <c r="P47" s="36">
        <v>55.382611894543224</v>
      </c>
      <c r="Q47" s="36">
        <v>18.857459932659932</v>
      </c>
      <c r="R47" s="38">
        <v>26.3</v>
      </c>
      <c r="S47" s="38">
        <v>0</v>
      </c>
      <c r="T47" s="37">
        <f>SUMPRODUCT(LTA!J47:AN47,LTA!J$101:AN$101,LTA!J$104:AN$104)</f>
        <v>238.38000000000002</v>
      </c>
      <c r="U47" s="37">
        <f>SUMPRODUCT(LTA!J47:AN47,LTA!J$102:AN$102,LTA!J$104:AN$104)</f>
        <v>105.57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-2</v>
      </c>
      <c r="AA47" s="75">
        <f>STOA!I47</f>
        <v>0</v>
      </c>
      <c r="AB47" s="75">
        <f>-STOA!O47</f>
        <v>-100</v>
      </c>
      <c r="AC47">
        <f t="shared" si="0"/>
        <v>10.008389717791328</v>
      </c>
      <c r="AD47">
        <f t="shared" si="1"/>
        <v>922.40305466032282</v>
      </c>
      <c r="AE47">
        <f>'IDT-1'!C47</f>
        <v>-107</v>
      </c>
      <c r="AF47" s="24"/>
      <c r="AG47">
        <f t="shared" si="2"/>
        <v>815.40305466032282</v>
      </c>
      <c r="AI47" s="34">
        <f>PXIL!I47</f>
        <v>0</v>
      </c>
      <c r="AJ47" s="34">
        <f>PXIL!O47</f>
        <v>0</v>
      </c>
      <c r="AK47" s="34">
        <f>RTM_IEX!I47</f>
        <v>12.59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9">
        <f>GDAM_IEX!I47</f>
        <v>0</v>
      </c>
      <c r="AP47" s="149">
        <f>GDAM_IEX!O47</f>
        <v>0</v>
      </c>
      <c r="AQ47" s="149">
        <f>GDAM_PXI!I47</f>
        <v>0</v>
      </c>
      <c r="AR47" s="149">
        <f>GDAM_PXI!O47</f>
        <v>0</v>
      </c>
    </row>
    <row r="48" spans="1:44">
      <c r="A48" t="s">
        <v>90</v>
      </c>
      <c r="D48">
        <f>TWEPL!Q48</f>
        <v>5.0159500000000001</v>
      </c>
      <c r="E48">
        <f>GT_NG!Q48</f>
        <v>8.045301069217782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48.592249432896622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521.00730153206212</v>
      </c>
      <c r="P48" s="36">
        <v>55.382611894543224</v>
      </c>
      <c r="Q48" s="36">
        <v>18.857459932659932</v>
      </c>
      <c r="R48" s="38">
        <v>26.3</v>
      </c>
      <c r="S48" s="38">
        <v>0</v>
      </c>
      <c r="T48" s="37">
        <f>SUMPRODUCT(LTA!J48:AN48,LTA!J$101:AN$101,LTA!J$104:AN$104)</f>
        <v>239.56</v>
      </c>
      <c r="U48" s="37">
        <f>SUMPRODUCT(LTA!J48:AN48,LTA!J$102:AN$102,LTA!J$104:AN$104)</f>
        <v>105.57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</v>
      </c>
      <c r="AA48" s="75">
        <f>STOA!I48</f>
        <v>0</v>
      </c>
      <c r="AB48" s="75">
        <f>-STOA!O48</f>
        <v>-100</v>
      </c>
      <c r="AC48">
        <f t="shared" si="0"/>
        <v>10.142320697244065</v>
      </c>
      <c r="AD48">
        <f t="shared" si="1"/>
        <v>937.48855316413551</v>
      </c>
      <c r="AE48">
        <f>'IDT-1'!C48</f>
        <v>-107</v>
      </c>
      <c r="AF48" s="24"/>
      <c r="AG48">
        <f t="shared" si="2"/>
        <v>830.48855316413551</v>
      </c>
      <c r="AI48" s="34">
        <f>PXIL!I48</f>
        <v>0</v>
      </c>
      <c r="AJ48" s="34">
        <f>PXIL!O48</f>
        <v>0</v>
      </c>
      <c r="AK48" s="34">
        <f>RTM_IEX!I48</f>
        <v>21.3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9">
        <f>GDAM_IEX!I48</f>
        <v>0</v>
      </c>
      <c r="AP48" s="149">
        <f>GDAM_IEX!O48</f>
        <v>0</v>
      </c>
      <c r="AQ48" s="149">
        <f>GDAM_PXI!I48</f>
        <v>0</v>
      </c>
      <c r="AR48" s="149">
        <f>GDAM_PXI!O48</f>
        <v>0</v>
      </c>
    </row>
    <row r="49" spans="1:44">
      <c r="A49" t="s">
        <v>91</v>
      </c>
      <c r="D49">
        <f>TWEPL!Q49</f>
        <v>5.0159500000000001</v>
      </c>
      <c r="E49">
        <f>GT_NG!Q49</f>
        <v>8.045301069217782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48.592249432896622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519.54751777226852</v>
      </c>
      <c r="P49" s="36">
        <v>55.382611894543224</v>
      </c>
      <c r="Q49" s="36">
        <v>18.857459932659932</v>
      </c>
      <c r="R49" s="38">
        <v>26.3</v>
      </c>
      <c r="S49" s="38">
        <v>0</v>
      </c>
      <c r="T49" s="37">
        <f>SUMPRODUCT(LTA!J49:AN49,LTA!J$101:AN$101,LTA!J$104:AN$104)</f>
        <v>233.92</v>
      </c>
      <c r="U49" s="37">
        <f>SUMPRODUCT(LTA!J49:AN49,LTA!J$102:AN$102,LTA!J$104:AN$104)</f>
        <v>105.57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-2</v>
      </c>
      <c r="AA49" s="75">
        <f>STOA!I49</f>
        <v>0</v>
      </c>
      <c r="AB49" s="75">
        <f>-STOA!O49</f>
        <v>-100</v>
      </c>
      <c r="AC49">
        <f t="shared" si="0"/>
        <v>10.10545060015788</v>
      </c>
      <c r="AD49">
        <f t="shared" si="1"/>
        <v>933.3356395014282</v>
      </c>
      <c r="AE49">
        <f>'IDT-1'!C49</f>
        <v>-107</v>
      </c>
      <c r="AF49" s="24"/>
      <c r="AG49">
        <f t="shared" si="2"/>
        <v>826.3356395014282</v>
      </c>
      <c r="AI49" s="34">
        <f>PXIL!I49</f>
        <v>0</v>
      </c>
      <c r="AJ49" s="34">
        <f>PXIL!O49</f>
        <v>0</v>
      </c>
      <c r="AK49" s="34">
        <f>RTM_IEX!I49</f>
        <v>24.21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9">
        <f>GDAM_IEX!I49</f>
        <v>0</v>
      </c>
      <c r="AP49" s="149">
        <f>GDAM_IEX!O49</f>
        <v>0</v>
      </c>
      <c r="AQ49" s="149">
        <f>GDAM_PXI!I49</f>
        <v>0</v>
      </c>
      <c r="AR49" s="149">
        <f>GDAM_PXI!O49</f>
        <v>0</v>
      </c>
    </row>
    <row r="50" spans="1:44">
      <c r="A50" t="s">
        <v>92</v>
      </c>
      <c r="D50">
        <f>TWEPL!Q50</f>
        <v>5.0159500000000001</v>
      </c>
      <c r="E50">
        <f>GT_NG!Q50</f>
        <v>8.045301069217782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48.592249432896622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531.73383979390508</v>
      </c>
      <c r="P50" s="36">
        <v>55.382611894543224</v>
      </c>
      <c r="Q50" s="36">
        <v>18.857459932659932</v>
      </c>
      <c r="R50" s="38">
        <v>26.3</v>
      </c>
      <c r="S50" s="38">
        <v>0</v>
      </c>
      <c r="T50" s="37">
        <f>SUMPRODUCT(LTA!J50:AN50,LTA!J$101:AN$101,LTA!J$104:AN$104)</f>
        <v>234.42999999999998</v>
      </c>
      <c r="U50" s="37">
        <f>SUMPRODUCT(LTA!J50:AN50,LTA!J$102:AN$102,LTA!J$104:AN$104)</f>
        <v>105.57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-2</v>
      </c>
      <c r="AA50" s="75">
        <f>STOA!I50</f>
        <v>0</v>
      </c>
      <c r="AB50" s="75">
        <f>-STOA!O50</f>
        <v>-100</v>
      </c>
      <c r="AC50">
        <f t="shared" si="0"/>
        <v>10.268306233948282</v>
      </c>
      <c r="AD50">
        <f t="shared" si="1"/>
        <v>951.67910588927418</v>
      </c>
      <c r="AE50">
        <f>'IDT-1'!C50</f>
        <v>-112</v>
      </c>
      <c r="AF50" s="24"/>
      <c r="AG50">
        <f t="shared" si="2"/>
        <v>839.67910588927418</v>
      </c>
      <c r="AI50" s="34">
        <f>PXIL!I50</f>
        <v>0</v>
      </c>
      <c r="AJ50" s="34">
        <f>PXIL!O50</f>
        <v>0</v>
      </c>
      <c r="AK50" s="34">
        <f>RTM_IEX!I50</f>
        <v>30.02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9">
        <f>GDAM_IEX!I50</f>
        <v>0</v>
      </c>
      <c r="AP50" s="149">
        <f>GDAM_IEX!O50</f>
        <v>0</v>
      </c>
      <c r="AQ50" s="149">
        <f>GDAM_PXI!I50</f>
        <v>0</v>
      </c>
      <c r="AR50" s="149">
        <f>GDAM_PXI!O50</f>
        <v>0</v>
      </c>
    </row>
    <row r="51" spans="1:44">
      <c r="A51" t="s">
        <v>93</v>
      </c>
      <c r="D51">
        <f>TWEPL!Q51</f>
        <v>5.645859999999999</v>
      </c>
      <c r="E51">
        <f>GT_NG!Q51</f>
        <v>7.9467130031856366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48.592249432896622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468.02952115576318</v>
      </c>
      <c r="P51" s="36">
        <v>55.382611894543224</v>
      </c>
      <c r="Q51" s="36">
        <v>18.857459932659932</v>
      </c>
      <c r="R51" s="38">
        <v>26.3</v>
      </c>
      <c r="S51" s="38">
        <v>0</v>
      </c>
      <c r="T51" s="37">
        <f>SUMPRODUCT(LTA!J51:AN51,LTA!J$101:AN$101,LTA!J$104:AN$104)</f>
        <v>234.42999999999998</v>
      </c>
      <c r="U51" s="37">
        <f>SUMPRODUCT(LTA!J51:AN51,LTA!J$102:AN$102,LTA!J$104:AN$104)</f>
        <v>105.57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-2</v>
      </c>
      <c r="AA51" s="75">
        <f>STOA!I51</f>
        <v>0</v>
      </c>
      <c r="AB51" s="75">
        <f>-STOA!O51</f>
        <v>-100</v>
      </c>
      <c r="AC51">
        <f t="shared" si="0"/>
        <v>9.7804958629515486</v>
      </c>
      <c r="AD51">
        <f t="shared" si="1"/>
        <v>896.73391955609691</v>
      </c>
      <c r="AE51">
        <f>'IDT-1'!C51</f>
        <v>-102</v>
      </c>
      <c r="AF51" s="24"/>
      <c r="AG51">
        <f t="shared" si="2"/>
        <v>794.73391955609691</v>
      </c>
      <c r="AI51" s="34">
        <f>PXIL!I51</f>
        <v>0</v>
      </c>
      <c r="AJ51" s="34">
        <f>PXIL!O51</f>
        <v>0</v>
      </c>
      <c r="AK51" s="34">
        <f>RTM_IEX!I51</f>
        <v>37.76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9">
        <f>GDAM_IEX!I51</f>
        <v>0</v>
      </c>
      <c r="AP51" s="149">
        <f>GDAM_IEX!O51</f>
        <v>0</v>
      </c>
      <c r="AQ51" s="149">
        <f>GDAM_PXI!I51</f>
        <v>0</v>
      </c>
      <c r="AR51" s="149">
        <f>GDAM_PXI!O51</f>
        <v>0</v>
      </c>
    </row>
    <row r="52" spans="1:44">
      <c r="A52" t="s">
        <v>94</v>
      </c>
      <c r="D52">
        <f>TWEPL!Q52</f>
        <v>5.645859999999999</v>
      </c>
      <c r="E52">
        <f>GT_NG!Q52</f>
        <v>7.9467130031856366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48.592249432896622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476.17692657124945</v>
      </c>
      <c r="P52" s="36">
        <v>55.382611894543224</v>
      </c>
      <c r="Q52" s="36">
        <v>18.857459932659932</v>
      </c>
      <c r="R52" s="38">
        <v>26.3</v>
      </c>
      <c r="S52" s="38">
        <v>0</v>
      </c>
      <c r="T52" s="37">
        <f>SUMPRODUCT(LTA!J52:AN52,LTA!J$101:AN$101,LTA!J$104:AN$104)</f>
        <v>234.41</v>
      </c>
      <c r="U52" s="37">
        <f>SUMPRODUCT(LTA!J52:AN52,LTA!J$102:AN$102,LTA!J$104:AN$104)</f>
        <v>105.57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-2</v>
      </c>
      <c r="AA52" s="75">
        <f>STOA!I52</f>
        <v>0</v>
      </c>
      <c r="AB52" s="75">
        <f>-STOA!O52</f>
        <v>-100</v>
      </c>
      <c r="AC52">
        <f t="shared" si="0"/>
        <v>9.9202170306078283</v>
      </c>
      <c r="AD52">
        <f t="shared" si="1"/>
        <v>912.47160380392688</v>
      </c>
      <c r="AE52">
        <f>'IDT-1'!C52</f>
        <v>-102</v>
      </c>
      <c r="AF52" s="24"/>
      <c r="AG52">
        <f t="shared" si="2"/>
        <v>810.47160380392688</v>
      </c>
      <c r="AI52" s="34">
        <f>PXIL!I52</f>
        <v>0</v>
      </c>
      <c r="AJ52" s="34">
        <f>PXIL!O52</f>
        <v>0</v>
      </c>
      <c r="AK52" s="34">
        <f>RTM_IEX!I52</f>
        <v>45.51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9">
        <f>GDAM_IEX!I52</f>
        <v>0</v>
      </c>
      <c r="AP52" s="149">
        <f>GDAM_IEX!O52</f>
        <v>0</v>
      </c>
      <c r="AQ52" s="149">
        <f>GDAM_PXI!I52</f>
        <v>0</v>
      </c>
      <c r="AR52" s="149">
        <f>GDAM_PXI!O52</f>
        <v>0</v>
      </c>
    </row>
    <row r="53" spans="1:44">
      <c r="A53" t="s">
        <v>95</v>
      </c>
      <c r="D53">
        <f>TWEPL!Q53</f>
        <v>5.645859999999999</v>
      </c>
      <c r="E53">
        <f>GT_NG!Q53</f>
        <v>7.9467130031856366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472.3793452325844</v>
      </c>
      <c r="P53" s="36">
        <v>55.382611894543224</v>
      </c>
      <c r="Q53" s="36">
        <v>18.407520538720537</v>
      </c>
      <c r="R53" s="38">
        <v>26.3</v>
      </c>
      <c r="S53" s="38">
        <v>0</v>
      </c>
      <c r="T53" s="37">
        <f>SUMPRODUCT(LTA!J53:AN53,LTA!J$101:AN$101,LTA!J$104:AN$104)</f>
        <v>234.42</v>
      </c>
      <c r="U53" s="37">
        <f>SUMPRODUCT(LTA!J53:AN53,LTA!J$102:AN$102,LTA!J$104:AN$104)</f>
        <v>105.57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-2</v>
      </c>
      <c r="AA53" s="75">
        <f>STOA!I53</f>
        <v>0</v>
      </c>
      <c r="AB53" s="75">
        <f>-STOA!O53</f>
        <v>-100</v>
      </c>
      <c r="AC53">
        <f t="shared" si="0"/>
        <v>10.112958848160909</v>
      </c>
      <c r="AD53">
        <f t="shared" si="1"/>
        <v>934.18134125376923</v>
      </c>
      <c r="AE53">
        <f>'IDT-1'!C53</f>
        <v>-112</v>
      </c>
      <c r="AF53" s="24"/>
      <c r="AG53">
        <f t="shared" si="2"/>
        <v>822.18134125376923</v>
      </c>
      <c r="AI53" s="34">
        <f>PXIL!I53</f>
        <v>0</v>
      </c>
      <c r="AJ53" s="34">
        <f>PXIL!O53</f>
        <v>0</v>
      </c>
      <c r="AK53" s="34">
        <f>RTM_IEX!I53</f>
        <v>71.650000000000006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9">
        <f>GDAM_IEX!I53</f>
        <v>0</v>
      </c>
      <c r="AP53" s="149">
        <f>GDAM_IEX!O53</f>
        <v>0</v>
      </c>
      <c r="AQ53" s="149">
        <f>GDAM_PXI!I53</f>
        <v>0</v>
      </c>
      <c r="AR53" s="149">
        <f>GDAM_PXI!O53</f>
        <v>0</v>
      </c>
    </row>
    <row r="54" spans="1:44">
      <c r="A54" t="s">
        <v>96</v>
      </c>
      <c r="D54">
        <f>TWEPL!Q54</f>
        <v>5.645859999999999</v>
      </c>
      <c r="E54">
        <f>GT_NG!Q54</f>
        <v>7.9467130031856366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469.90815274290441</v>
      </c>
      <c r="P54" s="36">
        <v>55.382611894543224</v>
      </c>
      <c r="Q54" s="36">
        <v>18.407520538720537</v>
      </c>
      <c r="R54" s="38">
        <v>26.3</v>
      </c>
      <c r="S54" s="38">
        <v>0</v>
      </c>
      <c r="T54" s="37">
        <f>SUMPRODUCT(LTA!J54:AN54,LTA!J$101:AN$101,LTA!J$104:AN$104)</f>
        <v>234.39</v>
      </c>
      <c r="U54" s="37">
        <f>SUMPRODUCT(LTA!J54:AN54,LTA!J$102:AN$102,LTA!J$104:AN$104)</f>
        <v>105.57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-2</v>
      </c>
      <c r="AA54" s="75">
        <f>STOA!I54</f>
        <v>0</v>
      </c>
      <c r="AB54" s="75">
        <f>-STOA!O54</f>
        <v>-100</v>
      </c>
      <c r="AC54">
        <f t="shared" si="0"/>
        <v>10.056804354251726</v>
      </c>
      <c r="AD54">
        <f t="shared" si="1"/>
        <v>927.85630325799855</v>
      </c>
      <c r="AE54">
        <f>'IDT-1'!C54</f>
        <v>-117</v>
      </c>
      <c r="AF54" s="24"/>
      <c r="AG54">
        <f t="shared" si="2"/>
        <v>810.85630325799855</v>
      </c>
      <c r="AI54" s="34">
        <f>PXIL!I54</f>
        <v>0</v>
      </c>
      <c r="AJ54" s="34">
        <f>PXIL!O54</f>
        <v>0</v>
      </c>
      <c r="AK54" s="34">
        <f>RTM_IEX!I54</f>
        <v>67.77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9">
        <f>GDAM_IEX!I54</f>
        <v>0</v>
      </c>
      <c r="AP54" s="149">
        <f>GDAM_IEX!O54</f>
        <v>0</v>
      </c>
      <c r="AQ54" s="149">
        <f>GDAM_PXI!I54</f>
        <v>0</v>
      </c>
      <c r="AR54" s="149">
        <f>GDAM_PXI!O54</f>
        <v>0</v>
      </c>
    </row>
    <row r="55" spans="1:44">
      <c r="A55" t="s">
        <v>97</v>
      </c>
      <c r="D55">
        <f>TWEPL!Q55</f>
        <v>5.645859999999999</v>
      </c>
      <c r="E55">
        <f>GT_NG!Q55</f>
        <v>7.9467130031856366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467.80458884112448</v>
      </c>
      <c r="P55" s="36">
        <v>55.382611894543224</v>
      </c>
      <c r="Q55" s="36">
        <v>7.75</v>
      </c>
      <c r="R55" s="38">
        <v>26.3</v>
      </c>
      <c r="S55" s="38">
        <v>0</v>
      </c>
      <c r="T55" s="37">
        <f>SUMPRODUCT(LTA!J55:AN55,LTA!J$101:AN$101,LTA!J$104:AN$104)</f>
        <v>234.89999999999998</v>
      </c>
      <c r="U55" s="37">
        <f>SUMPRODUCT(LTA!J55:AN55,LTA!J$102:AN$102,LTA!J$104:AN$104)</f>
        <v>105.57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-17</v>
      </c>
      <c r="AA55" s="75">
        <f>STOA!I55</f>
        <v>0</v>
      </c>
      <c r="AB55" s="75">
        <f>-STOA!O55</f>
        <v>-100</v>
      </c>
      <c r="AC55">
        <f t="shared" si="0"/>
        <v>9.4857907240082504</v>
      </c>
      <c r="AD55">
        <f t="shared" si="1"/>
        <v>833.40623244774156</v>
      </c>
      <c r="AE55">
        <f>'IDT-1'!C55</f>
        <v>-50.804000000000002</v>
      </c>
      <c r="AF55" s="24"/>
      <c r="AG55">
        <f t="shared" si="2"/>
        <v>782.60223244774159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9">
        <f>GDAM_IEX!I55</f>
        <v>0</v>
      </c>
      <c r="AP55" s="149">
        <f>GDAM_IEX!O55</f>
        <v>0</v>
      </c>
      <c r="AQ55" s="149">
        <f>GDAM_PXI!I55</f>
        <v>0</v>
      </c>
      <c r="AR55" s="149">
        <f>GDAM_PXI!O55</f>
        <v>0</v>
      </c>
    </row>
    <row r="56" spans="1:44">
      <c r="A56" t="s">
        <v>98</v>
      </c>
      <c r="D56">
        <f>TWEPL!Q56</f>
        <v>5.645859999999999</v>
      </c>
      <c r="E56">
        <f>GT_NG!Q56</f>
        <v>7.9467130031856366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467.14292103224858</v>
      </c>
      <c r="P56" s="36">
        <v>55.382611894543224</v>
      </c>
      <c r="Q56" s="36">
        <v>7.5</v>
      </c>
      <c r="R56" s="38">
        <v>26.3</v>
      </c>
      <c r="S56" s="38">
        <v>0</v>
      </c>
      <c r="T56" s="37">
        <f>SUMPRODUCT(LTA!J56:AN56,LTA!J$101:AN$101,LTA!J$104:AN$104)</f>
        <v>235.39999999999998</v>
      </c>
      <c r="U56" s="37">
        <f>SUMPRODUCT(LTA!J56:AN56,LTA!J$102:AN$102,LTA!J$104:AN$104)</f>
        <v>105.57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-21</v>
      </c>
      <c r="AA56" s="75">
        <f>STOA!I56</f>
        <v>0</v>
      </c>
      <c r="AB56" s="75">
        <f>-STOA!O56</f>
        <v>-100</v>
      </c>
      <c r="AC56">
        <f t="shared" si="0"/>
        <v>9.6508524702118557</v>
      </c>
      <c r="AD56">
        <f t="shared" si="1"/>
        <v>813.82950289266216</v>
      </c>
      <c r="AE56">
        <f>'IDT-1'!C56</f>
        <v>-42.76</v>
      </c>
      <c r="AF56" s="24"/>
      <c r="AG56">
        <f t="shared" si="2"/>
        <v>771.06950289266217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-15</v>
      </c>
      <c r="AM56" s="34">
        <f>RTM_PXI!I56</f>
        <v>0</v>
      </c>
      <c r="AN56" s="34">
        <f>RTM_PXI!O56</f>
        <v>0</v>
      </c>
      <c r="AO56" s="149">
        <f>GDAM_IEX!I56</f>
        <v>0</v>
      </c>
      <c r="AP56" s="149">
        <f>GDAM_IEX!O56</f>
        <v>0</v>
      </c>
      <c r="AQ56" s="149">
        <f>GDAM_PXI!I56</f>
        <v>0</v>
      </c>
      <c r="AR56" s="149">
        <f>GDAM_PXI!O56</f>
        <v>0</v>
      </c>
    </row>
    <row r="57" spans="1:44">
      <c r="A57" t="s">
        <v>99</v>
      </c>
      <c r="D57">
        <f>TWEPL!Q57</f>
        <v>5.645859999999999</v>
      </c>
      <c r="E57">
        <f>GT_NG!Q57</f>
        <v>7.9467130031856366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467.14461443171729</v>
      </c>
      <c r="P57" s="36">
        <v>55.382611894543224</v>
      </c>
      <c r="Q57" s="36">
        <v>9.68</v>
      </c>
      <c r="R57" s="38">
        <v>26.3</v>
      </c>
      <c r="S57" s="38">
        <v>0</v>
      </c>
      <c r="T57" s="37">
        <f>SUMPRODUCT(LTA!J57:AN57,LTA!J$101:AN$101,LTA!J$104:AN$104)</f>
        <v>231.69</v>
      </c>
      <c r="U57" s="37">
        <f>SUMPRODUCT(LTA!J57:AN57,LTA!J$102:AN$102,LTA!J$104:AN$104)</f>
        <v>105.57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-63.46</v>
      </c>
      <c r="AA57" s="75">
        <f>STOA!I57</f>
        <v>0</v>
      </c>
      <c r="AB57" s="75">
        <f>-STOA!O57</f>
        <v>-100</v>
      </c>
      <c r="AC57">
        <f t="shared" si="0"/>
        <v>10.179340753886663</v>
      </c>
      <c r="AD57">
        <f t="shared" si="1"/>
        <v>818.19270800845595</v>
      </c>
      <c r="AE57">
        <f>'IDT-1'!C57</f>
        <v>-55.460999999999999</v>
      </c>
      <c r="AF57" s="24"/>
      <c r="AG57">
        <f t="shared" si="2"/>
        <v>762.73170800845594</v>
      </c>
      <c r="AI57" s="34">
        <f>PXIL!I57</f>
        <v>0</v>
      </c>
      <c r="AJ57" s="34">
        <f>PXIL!O57</f>
        <v>0</v>
      </c>
      <c r="AK57" s="34">
        <f>RTM_IEX!I57</f>
        <v>33.880000000000003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9">
        <f>GDAM_IEX!I57</f>
        <v>0</v>
      </c>
      <c r="AP57" s="149">
        <f>GDAM_IEX!O57</f>
        <v>0</v>
      </c>
      <c r="AQ57" s="149">
        <f>GDAM_PXI!I57</f>
        <v>0</v>
      </c>
      <c r="AR57" s="149">
        <f>GDAM_PXI!O57</f>
        <v>0</v>
      </c>
    </row>
    <row r="58" spans="1:44">
      <c r="A58" t="s">
        <v>100</v>
      </c>
      <c r="D58">
        <f>TWEPL!Q58</f>
        <v>5.645859999999999</v>
      </c>
      <c r="E58">
        <f>GT_NG!Q58</f>
        <v>7.9467130031856366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467.14461443171729</v>
      </c>
      <c r="P58" s="36">
        <v>55.382611894543224</v>
      </c>
      <c r="Q58" s="36">
        <v>9.68</v>
      </c>
      <c r="R58" s="38">
        <v>26.3</v>
      </c>
      <c r="S58" s="38">
        <v>0</v>
      </c>
      <c r="T58" s="37">
        <f>SUMPRODUCT(LTA!J58:AN58,LTA!J$101:AN$101,LTA!J$104:AN$104)</f>
        <v>227.91</v>
      </c>
      <c r="U58" s="37">
        <f>SUMPRODUCT(LTA!J58:AN58,LTA!J$102:AN$102,LTA!J$104:AN$104)</f>
        <v>105.57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-27</v>
      </c>
      <c r="AA58" s="75">
        <f>STOA!I58</f>
        <v>0</v>
      </c>
      <c r="AB58" s="75">
        <f>-STOA!O58</f>
        <v>-100</v>
      </c>
      <c r="AC58">
        <f t="shared" si="0"/>
        <v>10.069484224427422</v>
      </c>
      <c r="AD58">
        <f t="shared" si="1"/>
        <v>879.06256453791525</v>
      </c>
      <c r="AE58">
        <f>'IDT-1'!C58</f>
        <v>-116.827</v>
      </c>
      <c r="AF58" s="24"/>
      <c r="AG58">
        <f t="shared" si="2"/>
        <v>762.23556453791525</v>
      </c>
      <c r="AI58" s="34">
        <f>PXIL!I58</f>
        <v>0</v>
      </c>
      <c r="AJ58" s="34">
        <f>PXIL!O58</f>
        <v>0</v>
      </c>
      <c r="AK58" s="34">
        <f>RTM_IEX!I58</f>
        <v>61.96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9">
        <f>GDAM_IEX!I58</f>
        <v>0</v>
      </c>
      <c r="AP58" s="149">
        <f>GDAM_IEX!O58</f>
        <v>0</v>
      </c>
      <c r="AQ58" s="149">
        <f>GDAM_PXI!I58</f>
        <v>0</v>
      </c>
      <c r="AR58" s="149">
        <f>GDAM_PXI!O58</f>
        <v>0</v>
      </c>
    </row>
    <row r="59" spans="1:44">
      <c r="A59" t="s">
        <v>101</v>
      </c>
      <c r="D59">
        <f>TWEPL!Q59</f>
        <v>5.645859999999999</v>
      </c>
      <c r="E59">
        <f>GT_NG!Q59</f>
        <v>7.9451237697584247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467.3100313204327</v>
      </c>
      <c r="P59" s="36">
        <v>55.382611894543224</v>
      </c>
      <c r="Q59" s="36">
        <v>9.68</v>
      </c>
      <c r="R59" s="38">
        <v>26.3</v>
      </c>
      <c r="S59" s="38">
        <v>0</v>
      </c>
      <c r="T59" s="37">
        <f>SUMPRODUCT(LTA!J59:AN59,LTA!J$101:AN$101,LTA!J$104:AN$104)</f>
        <v>221.64999999999998</v>
      </c>
      <c r="U59" s="37">
        <f>SUMPRODUCT(LTA!J59:AN59,LTA!J$102:AN$102,LTA!J$104:AN$104)</f>
        <v>105.57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-2</v>
      </c>
      <c r="AA59" s="75">
        <f>STOA!I59</f>
        <v>0</v>
      </c>
      <c r="AB59" s="75">
        <f>-STOA!O59</f>
        <v>-100</v>
      </c>
      <c r="AC59">
        <f t="shared" si="0"/>
        <v>9.819492719739074</v>
      </c>
      <c r="AD59">
        <f t="shared" si="1"/>
        <v>901.1263836978917</v>
      </c>
      <c r="AE59">
        <f>'IDT-1'!C59</f>
        <v>-132</v>
      </c>
      <c r="AF59" s="24"/>
      <c r="AG59">
        <f t="shared" si="2"/>
        <v>769.1263836978917</v>
      </c>
      <c r="AI59" s="34">
        <f>PXIL!I59</f>
        <v>0</v>
      </c>
      <c r="AJ59" s="34">
        <f>PXIL!O59</f>
        <v>0</v>
      </c>
      <c r="AK59" s="34">
        <f>RTM_IEX!I59</f>
        <v>64.87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9">
        <f>GDAM_IEX!I59</f>
        <v>0</v>
      </c>
      <c r="AP59" s="149">
        <f>GDAM_IEX!O59</f>
        <v>0</v>
      </c>
      <c r="AQ59" s="149">
        <f>GDAM_PXI!I59</f>
        <v>0</v>
      </c>
      <c r="AR59" s="149">
        <f>GDAM_PXI!O59</f>
        <v>0</v>
      </c>
    </row>
    <row r="60" spans="1:44">
      <c r="A60" t="s">
        <v>102</v>
      </c>
      <c r="D60">
        <f>TWEPL!Q60</f>
        <v>5.645859999999999</v>
      </c>
      <c r="E60">
        <f>GT_NG!Q60</f>
        <v>7.9451237697584247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467.30812223606131</v>
      </c>
      <c r="P60" s="36">
        <v>55.382611894543224</v>
      </c>
      <c r="Q60" s="36">
        <v>9.6785123712924559</v>
      </c>
      <c r="R60" s="38">
        <v>26.3</v>
      </c>
      <c r="S60" s="38">
        <v>0</v>
      </c>
      <c r="T60" s="37">
        <f>SUMPRODUCT(LTA!J60:AN60,LTA!J$101:AN$101,LTA!J$104:AN$104)</f>
        <v>215.04999999999998</v>
      </c>
      <c r="U60" s="37">
        <f>SUMPRODUCT(LTA!J60:AN60,LTA!J$102:AN$102,LTA!J$104:AN$104)</f>
        <v>105.57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-2</v>
      </c>
      <c r="AA60" s="75">
        <f>STOA!I60</f>
        <v>0</v>
      </c>
      <c r="AB60" s="75">
        <f>-STOA!O60</f>
        <v>-100</v>
      </c>
      <c r="AC60">
        <f t="shared" si="0"/>
        <v>9.6761988286639795</v>
      </c>
      <c r="AD60">
        <f t="shared" si="1"/>
        <v>884.98628087588804</v>
      </c>
      <c r="AE60">
        <f>'IDT-1'!C60</f>
        <v>-107</v>
      </c>
      <c r="AF60" s="24"/>
      <c r="AG60">
        <f t="shared" si="2"/>
        <v>777.98628087588804</v>
      </c>
      <c r="AI60" s="34">
        <f>PXIL!I60</f>
        <v>0</v>
      </c>
      <c r="AJ60" s="34">
        <f>PXIL!O60</f>
        <v>0</v>
      </c>
      <c r="AK60" s="34">
        <f>RTM_IEX!I60</f>
        <v>55.19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9">
        <f>GDAM_IEX!I60</f>
        <v>0</v>
      </c>
      <c r="AP60" s="149">
        <f>GDAM_IEX!O60</f>
        <v>0</v>
      </c>
      <c r="AQ60" s="149">
        <f>GDAM_PXI!I60</f>
        <v>0</v>
      </c>
      <c r="AR60" s="149">
        <f>GDAM_PXI!O60</f>
        <v>0</v>
      </c>
    </row>
    <row r="61" spans="1:44">
      <c r="A61" t="s">
        <v>103</v>
      </c>
      <c r="D61">
        <f>TWEPL!Q61</f>
        <v>5.645859999999999</v>
      </c>
      <c r="E61">
        <f>GT_NG!Q61</f>
        <v>7.9451237697584247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467.30705752085004</v>
      </c>
      <c r="P61" s="36">
        <v>55.382611894543224</v>
      </c>
      <c r="Q61" s="36">
        <v>9.6785123712924559</v>
      </c>
      <c r="R61" s="38">
        <v>26.3</v>
      </c>
      <c r="S61" s="38">
        <v>0</v>
      </c>
      <c r="T61" s="37">
        <f>SUMPRODUCT(LTA!J61:AN61,LTA!J$101:AN$101,LTA!J$104:AN$104)</f>
        <v>203.51999999999998</v>
      </c>
      <c r="U61" s="37">
        <f>SUMPRODUCT(LTA!J61:AN61,LTA!J$102:AN$102,LTA!J$104:AN$104)</f>
        <v>105.57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-2</v>
      </c>
      <c r="AA61" s="75">
        <f>STOA!I61</f>
        <v>0</v>
      </c>
      <c r="AB61" s="75">
        <f>-STOA!O61</f>
        <v>-100</v>
      </c>
      <c r="AC61">
        <f t="shared" si="0"/>
        <v>9.6088694591701209</v>
      </c>
      <c r="AD61">
        <f t="shared" si="1"/>
        <v>877.40254553017041</v>
      </c>
      <c r="AE61">
        <f>'IDT-1'!C61</f>
        <v>-97</v>
      </c>
      <c r="AF61" s="24"/>
      <c r="AG61">
        <f t="shared" si="2"/>
        <v>780.40254553017041</v>
      </c>
      <c r="AI61" s="34">
        <f>PXIL!I61</f>
        <v>0</v>
      </c>
      <c r="AJ61" s="34">
        <f>PXIL!O61</f>
        <v>0</v>
      </c>
      <c r="AK61" s="34">
        <f>RTM_IEX!I61</f>
        <v>59.07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9">
        <f>GDAM_IEX!I61</f>
        <v>0</v>
      </c>
      <c r="AP61" s="149">
        <f>GDAM_IEX!O61</f>
        <v>0</v>
      </c>
      <c r="AQ61" s="149">
        <f>GDAM_PXI!I61</f>
        <v>0</v>
      </c>
      <c r="AR61" s="149">
        <f>GDAM_PXI!O61</f>
        <v>0</v>
      </c>
    </row>
    <row r="62" spans="1:44">
      <c r="A62" t="s">
        <v>104</v>
      </c>
      <c r="D62">
        <f>TWEPL!Q62</f>
        <v>5.645859999999999</v>
      </c>
      <c r="E62">
        <f>GT_NG!Q62</f>
        <v>7.9451237697584247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467.30683649718475</v>
      </c>
      <c r="P62" s="36">
        <v>55.382611894543224</v>
      </c>
      <c r="Q62" s="36">
        <v>9.6785123712924559</v>
      </c>
      <c r="R62" s="38">
        <v>26.3</v>
      </c>
      <c r="S62" s="38">
        <v>0</v>
      </c>
      <c r="T62" s="37">
        <f>SUMPRODUCT(LTA!J62:AN62,LTA!J$101:AN$101,LTA!J$104:AN$104)</f>
        <v>193.53</v>
      </c>
      <c r="U62" s="37">
        <f>SUMPRODUCT(LTA!J62:AN62,LTA!J$102:AN$102,LTA!J$104:AN$104)</f>
        <v>105.57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-2</v>
      </c>
      <c r="AA62" s="75">
        <f>STOA!I62</f>
        <v>0</v>
      </c>
      <c r="AB62" s="75">
        <f>-STOA!O62</f>
        <v>-100</v>
      </c>
      <c r="AC62">
        <f t="shared" si="0"/>
        <v>9.4697395141618657</v>
      </c>
      <c r="AD62">
        <f t="shared" si="1"/>
        <v>861.73145445151329</v>
      </c>
      <c r="AE62">
        <f>'IDT-1'!C62</f>
        <v>-77</v>
      </c>
      <c r="AF62" s="24"/>
      <c r="AG62">
        <f t="shared" si="2"/>
        <v>784.73145445151329</v>
      </c>
      <c r="AI62" s="34">
        <f>PXIL!I62</f>
        <v>0</v>
      </c>
      <c r="AJ62" s="34">
        <f>PXIL!O62</f>
        <v>0</v>
      </c>
      <c r="AK62" s="34">
        <f>RTM_IEX!I62</f>
        <v>53.25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9">
        <f>GDAM_IEX!I62</f>
        <v>0</v>
      </c>
      <c r="AP62" s="149">
        <f>GDAM_IEX!O62</f>
        <v>0</v>
      </c>
      <c r="AQ62" s="149">
        <f>GDAM_PXI!I62</f>
        <v>0</v>
      </c>
      <c r="AR62" s="149">
        <f>GDAM_PXI!O62</f>
        <v>0</v>
      </c>
    </row>
    <row r="63" spans="1:44">
      <c r="A63" t="s">
        <v>105</v>
      </c>
      <c r="D63">
        <f>TWEPL!Q63</f>
        <v>5.645859999999999</v>
      </c>
      <c r="E63">
        <f>GT_NG!Q63</f>
        <v>7.9451237697584247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520.35394659205372</v>
      </c>
      <c r="P63" s="36">
        <v>55.382611894543224</v>
      </c>
      <c r="Q63" s="36">
        <v>16.217507299830949</v>
      </c>
      <c r="R63" s="38">
        <v>26.3</v>
      </c>
      <c r="S63" s="38">
        <v>0</v>
      </c>
      <c r="T63" s="37">
        <f>SUMPRODUCT(LTA!J63:AN63,LTA!J$101:AN$101,LTA!J$104:AN$104)</f>
        <v>180.82</v>
      </c>
      <c r="U63" s="37">
        <f>SUMPRODUCT(LTA!J63:AN63,LTA!J$102:AN$102,LTA!J$104:AN$104)</f>
        <v>105.57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-2</v>
      </c>
      <c r="AA63" s="75">
        <f>STOA!I63</f>
        <v>0</v>
      </c>
      <c r="AB63" s="75">
        <f>-STOA!O63</f>
        <v>-100</v>
      </c>
      <c r="AC63">
        <f t="shared" si="0"/>
        <v>9.456241238367852</v>
      </c>
      <c r="AD63">
        <f t="shared" si="1"/>
        <v>860.21105775071487</v>
      </c>
      <c r="AE63">
        <f>'IDT-1'!C63</f>
        <v>-62</v>
      </c>
      <c r="AF63" s="24"/>
      <c r="AG63">
        <f t="shared" si="2"/>
        <v>798.21105775071487</v>
      </c>
      <c r="AI63" s="34">
        <f>PXIL!I63</f>
        <v>0</v>
      </c>
      <c r="AJ63" s="34">
        <f>PXIL!O63</f>
        <v>0</v>
      </c>
      <c r="AK63" s="34">
        <f>RTM_IEX!I63</f>
        <v>4.84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9">
        <f>GDAM_IEX!I63</f>
        <v>0</v>
      </c>
      <c r="AP63" s="149">
        <f>GDAM_IEX!O63</f>
        <v>0</v>
      </c>
      <c r="AQ63" s="149">
        <f>GDAM_PXI!I63</f>
        <v>0</v>
      </c>
      <c r="AR63" s="149">
        <f>GDAM_PXI!O63</f>
        <v>0</v>
      </c>
    </row>
    <row r="64" spans="1:44">
      <c r="A64" t="s">
        <v>106</v>
      </c>
      <c r="D64">
        <f>TWEPL!Q64</f>
        <v>5.645859999999999</v>
      </c>
      <c r="E64">
        <f>GT_NG!Q64</f>
        <v>7.9451237697584247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510.56849769048688</v>
      </c>
      <c r="P64" s="36">
        <v>55.382611894543224</v>
      </c>
      <c r="Q64" s="36">
        <v>16.217507299830949</v>
      </c>
      <c r="R64" s="38">
        <v>26.3</v>
      </c>
      <c r="S64" s="38">
        <v>0</v>
      </c>
      <c r="T64" s="37">
        <f>SUMPRODUCT(LTA!J64:AN64,LTA!J$101:AN$101,LTA!J$104:AN$104)</f>
        <v>169.91</v>
      </c>
      <c r="U64" s="37">
        <f>SUMPRODUCT(LTA!J64:AN64,LTA!J$102:AN$102,LTA!J$104:AN$104)</f>
        <v>105.57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-2</v>
      </c>
      <c r="AA64" s="75">
        <f>STOA!I64</f>
        <v>0</v>
      </c>
      <c r="AB64" s="75">
        <f>-STOA!O64</f>
        <v>-100</v>
      </c>
      <c r="AC64">
        <f t="shared" si="0"/>
        <v>9.2997292880340616</v>
      </c>
      <c r="AD64">
        <f t="shared" si="1"/>
        <v>842.5821207994818</v>
      </c>
      <c r="AE64">
        <f>'IDT-1'!C64</f>
        <v>-52</v>
      </c>
      <c r="AF64" s="24"/>
      <c r="AG64">
        <f t="shared" si="2"/>
        <v>790.5821207994818</v>
      </c>
      <c r="AI64" s="34">
        <f>PXIL!I64</f>
        <v>0</v>
      </c>
      <c r="AJ64" s="34">
        <f>PXIL!O64</f>
        <v>0</v>
      </c>
      <c r="AK64" s="34">
        <f>RTM_IEX!I64</f>
        <v>7.75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9">
        <f>GDAM_IEX!I64</f>
        <v>0</v>
      </c>
      <c r="AP64" s="149">
        <f>GDAM_IEX!O64</f>
        <v>0</v>
      </c>
      <c r="AQ64" s="149">
        <f>GDAM_PXI!I64</f>
        <v>0</v>
      </c>
      <c r="AR64" s="149">
        <f>GDAM_PXI!O64</f>
        <v>0</v>
      </c>
    </row>
    <row r="65" spans="1:44">
      <c r="A65" t="s">
        <v>107</v>
      </c>
      <c r="D65">
        <f>TWEPL!Q65</f>
        <v>5.645859999999999</v>
      </c>
      <c r="E65">
        <f>GT_NG!Q65</f>
        <v>14.950818208866409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550.10222130429986</v>
      </c>
      <c r="P65" s="36">
        <v>55.382611894543224</v>
      </c>
      <c r="Q65" s="36">
        <v>18.857459932659932</v>
      </c>
      <c r="R65" s="38">
        <v>26.3</v>
      </c>
      <c r="S65" s="38">
        <v>0</v>
      </c>
      <c r="T65" s="37">
        <f>SUMPRODUCT(LTA!J65:AN65,LTA!J$101:AN$101,LTA!J$104:AN$104)</f>
        <v>153.25</v>
      </c>
      <c r="U65" s="37">
        <f>SUMPRODUCT(LTA!J65:AN65,LTA!J$102:AN$102,LTA!J$104:AN$104)</f>
        <v>105.57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-100</v>
      </c>
      <c r="AC65">
        <f t="shared" si="0"/>
        <v>9.627719495024273</v>
      </c>
      <c r="AD65">
        <f t="shared" si="1"/>
        <v>883.54350127824171</v>
      </c>
      <c r="AE65">
        <f>'IDT-1'!C65</f>
        <v>-82</v>
      </c>
      <c r="AF65" s="24"/>
      <c r="AG65">
        <f t="shared" si="2"/>
        <v>801.54350127824171</v>
      </c>
      <c r="AI65" s="34">
        <f>PXIL!I65</f>
        <v>0</v>
      </c>
      <c r="AJ65" s="34">
        <f>PXIL!O65</f>
        <v>0</v>
      </c>
      <c r="AK65" s="34">
        <f>RTM_IEX!I65</f>
        <v>14.52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9">
        <f>GDAM_IEX!I65</f>
        <v>0</v>
      </c>
      <c r="AP65" s="149">
        <f>GDAM_IEX!O65</f>
        <v>0</v>
      </c>
      <c r="AQ65" s="149">
        <f>GDAM_PXI!I65</f>
        <v>0</v>
      </c>
      <c r="AR65" s="149">
        <f>GDAM_PXI!O65</f>
        <v>0</v>
      </c>
    </row>
    <row r="66" spans="1:44">
      <c r="A66" t="s">
        <v>108</v>
      </c>
      <c r="D66">
        <f>TWEPL!Q66</f>
        <v>5.645859999999999</v>
      </c>
      <c r="E66">
        <f>GT_NG!Q66</f>
        <v>14.950818208866409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550.09307384000545</v>
      </c>
      <c r="P66" s="36">
        <v>55.382611894543224</v>
      </c>
      <c r="Q66" s="36">
        <v>18.857459932659932</v>
      </c>
      <c r="R66" s="38">
        <v>26.3</v>
      </c>
      <c r="S66" s="38">
        <v>0</v>
      </c>
      <c r="T66" s="37">
        <f>SUMPRODUCT(LTA!J66:AN66,LTA!J$101:AN$101,LTA!J$104:AN$104)</f>
        <v>139.05000000000001</v>
      </c>
      <c r="U66" s="37">
        <f>SUMPRODUCT(LTA!J66:AN66,LTA!J$102:AN$102,LTA!J$104:AN$104)</f>
        <v>105.57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-2</v>
      </c>
      <c r="AA66" s="75">
        <f>STOA!I66</f>
        <v>0</v>
      </c>
      <c r="AB66" s="75">
        <f>-STOA!O66</f>
        <v>-100</v>
      </c>
      <c r="AC66">
        <f t="shared" si="0"/>
        <v>9.5545792523828723</v>
      </c>
      <c r="AD66">
        <f t="shared" si="1"/>
        <v>871.28749405658857</v>
      </c>
      <c r="AE66">
        <f>'IDT-1'!C66</f>
        <v>-67</v>
      </c>
      <c r="AF66" s="24"/>
      <c r="AG66">
        <f t="shared" si="2"/>
        <v>804.28749405658857</v>
      </c>
      <c r="AI66" s="34">
        <f>PXIL!I66</f>
        <v>0</v>
      </c>
      <c r="AJ66" s="34">
        <f>PXIL!O66</f>
        <v>0</v>
      </c>
      <c r="AK66" s="34">
        <f>RTM_IEX!I66</f>
        <v>18.399999999999999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9">
        <f>GDAM_IEX!I66</f>
        <v>0</v>
      </c>
      <c r="AP66" s="149">
        <f>GDAM_IEX!O66</f>
        <v>0</v>
      </c>
      <c r="AQ66" s="149">
        <f>GDAM_PXI!I66</f>
        <v>0</v>
      </c>
      <c r="AR66" s="149">
        <f>GDAM_PXI!O66</f>
        <v>0</v>
      </c>
    </row>
    <row r="67" spans="1:44">
      <c r="A67" t="s">
        <v>109</v>
      </c>
      <c r="D67">
        <f>TWEPL!Q67</f>
        <v>5.645859999999999</v>
      </c>
      <c r="E67">
        <f>GT_NG!Q67</f>
        <v>14.950818208866409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44.997895622895612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556.88226242373446</v>
      </c>
      <c r="P67" s="36">
        <v>55.382611894543224</v>
      </c>
      <c r="Q67" s="36">
        <v>18.857459932659932</v>
      </c>
      <c r="R67" s="38">
        <v>26.3</v>
      </c>
      <c r="S67" s="38">
        <v>0</v>
      </c>
      <c r="T67" s="37">
        <f>SUMPRODUCT(LTA!J67:AN67,LTA!J$101:AN$101,LTA!J$104:AN$104)</f>
        <v>123.19</v>
      </c>
      <c r="U67" s="37">
        <f>SUMPRODUCT(LTA!J67:AN67,LTA!J$102:AN$102,LTA!J$104:AN$104)</f>
        <v>105.57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-100</v>
      </c>
      <c r="AC67">
        <f t="shared" si="0"/>
        <v>9.5104655433472871</v>
      </c>
      <c r="AD67">
        <f t="shared" si="1"/>
        <v>870.33644253935222</v>
      </c>
      <c r="AE67">
        <f>'IDT-1'!C67</f>
        <v>-75</v>
      </c>
      <c r="AF67" s="24"/>
      <c r="AG67">
        <f t="shared" si="2"/>
        <v>795.33644253935222</v>
      </c>
      <c r="AI67" s="34">
        <f>PXIL!I67</f>
        <v>0</v>
      </c>
      <c r="AJ67" s="34">
        <f>PXIL!O67</f>
        <v>0</v>
      </c>
      <c r="AK67" s="34">
        <f>RTM_IEX!I67</f>
        <v>28.07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9">
        <f>GDAM_IEX!I67</f>
        <v>0</v>
      </c>
      <c r="AP67" s="149">
        <f>GDAM_IEX!O67</f>
        <v>0</v>
      </c>
      <c r="AQ67" s="149">
        <f>GDAM_PXI!I67</f>
        <v>0</v>
      </c>
      <c r="AR67" s="149">
        <f>GDAM_PXI!O67</f>
        <v>0</v>
      </c>
    </row>
    <row r="68" spans="1:44">
      <c r="A68" t="s">
        <v>110</v>
      </c>
      <c r="D68">
        <f>TWEPL!Q68</f>
        <v>5.645859999999999</v>
      </c>
      <c r="E68">
        <f>GT_NG!Q68</f>
        <v>14.950818208866409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44.997895622895612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558.24214827970468</v>
      </c>
      <c r="P68" s="36">
        <v>55.382611894543224</v>
      </c>
      <c r="Q68" s="36">
        <v>18.857459932659932</v>
      </c>
      <c r="R68" s="38">
        <v>26.3</v>
      </c>
      <c r="S68" s="38">
        <v>0</v>
      </c>
      <c r="T68" s="37">
        <f>SUMPRODUCT(LTA!J68:AN68,LTA!J$101:AN$101,LTA!J$104:AN$104)</f>
        <v>106.42</v>
      </c>
      <c r="U68" s="37">
        <f>SUMPRODUCT(LTA!J68:AN68,LTA!J$102:AN$102,LTA!J$104:AN$104)</f>
        <v>105.57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-100</v>
      </c>
      <c r="AC68">
        <f t="shared" ref="AC68:AC98" si="3">SUMIF(B68:AB68,"&gt;0")*$AC$2-SUMIF(B68:AB68,"&lt;0")*($AC$2/(1-$AC$2))+SUMIF(AI68:AR68,"&gt;0")*$AC$2-SUMIF(AI68:AR68,"&lt;0")*($AC$2/(1-$AC$2))</f>
        <v>9.4004645388798256</v>
      </c>
      <c r="AD68">
        <f t="shared" ref="AD68:AD98" si="4">SUM(B68:AB68,AI68:AR68)-AC68</f>
        <v>857.94632939978976</v>
      </c>
      <c r="AE68">
        <f>'IDT-1'!C68</f>
        <v>-65</v>
      </c>
      <c r="AF68" s="24"/>
      <c r="AG68">
        <f t="shared" ref="AG68:AG98" si="5">SUM(AD68:AF68)</f>
        <v>792.94632939978976</v>
      </c>
      <c r="AI68" s="34">
        <f>PXIL!I68</f>
        <v>0</v>
      </c>
      <c r="AJ68" s="34">
        <f>PXIL!O68</f>
        <v>0</v>
      </c>
      <c r="AK68" s="34">
        <f>RTM_IEX!I68</f>
        <v>30.98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9">
        <f>GDAM_IEX!I68</f>
        <v>0</v>
      </c>
      <c r="AP68" s="149">
        <f>GDAM_IEX!O68</f>
        <v>0</v>
      </c>
      <c r="AQ68" s="149">
        <f>GDAM_PXI!I68</f>
        <v>0</v>
      </c>
      <c r="AR68" s="149">
        <f>GDAM_PXI!O68</f>
        <v>0</v>
      </c>
    </row>
    <row r="69" spans="1:44">
      <c r="A69" t="s">
        <v>111</v>
      </c>
      <c r="D69">
        <f>TWEPL!Q69</f>
        <v>5.645859999999999</v>
      </c>
      <c r="E69">
        <f>GT_NG!Q69</f>
        <v>14.950818208866409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50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561.48800471225218</v>
      </c>
      <c r="P69" s="36">
        <v>55.382611894543224</v>
      </c>
      <c r="Q69" s="36">
        <v>18.857459932659932</v>
      </c>
      <c r="R69" s="38">
        <v>22.529999999999998</v>
      </c>
      <c r="S69" s="38">
        <v>0</v>
      </c>
      <c r="T69" s="37">
        <f>SUMPRODUCT(LTA!J69:AN69,LTA!J$101:AN$101,LTA!J$104:AN$104)</f>
        <v>86.38</v>
      </c>
      <c r="U69" s="37">
        <f>SUMPRODUCT(LTA!J69:AN69,LTA!J$102:AN$102,LTA!J$104:AN$104)</f>
        <v>105.57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-100</v>
      </c>
      <c r="AC69">
        <f t="shared" si="3"/>
        <v>9.1186705940047617</v>
      </c>
      <c r="AD69">
        <f t="shared" si="4"/>
        <v>826.20608415431673</v>
      </c>
      <c r="AE69">
        <f>'IDT-1'!C69</f>
        <v>-30</v>
      </c>
      <c r="AF69" s="24"/>
      <c r="AG69">
        <f t="shared" si="5"/>
        <v>796.20608415431673</v>
      </c>
      <c r="AI69" s="34">
        <f>PXIL!I69</f>
        <v>0</v>
      </c>
      <c r="AJ69" s="34">
        <f>PXIL!O69</f>
        <v>0</v>
      </c>
      <c r="AK69" s="34">
        <f>RTM_IEX!I69</f>
        <v>14.52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9">
        <f>GDAM_IEX!I69</f>
        <v>0</v>
      </c>
      <c r="AP69" s="149">
        <f>GDAM_IEX!O69</f>
        <v>0</v>
      </c>
      <c r="AQ69" s="149">
        <f>GDAM_PXI!I69</f>
        <v>0</v>
      </c>
      <c r="AR69" s="149">
        <f>GDAM_PXI!O69</f>
        <v>0</v>
      </c>
    </row>
    <row r="70" spans="1:44">
      <c r="A70" t="s">
        <v>112</v>
      </c>
      <c r="D70">
        <f>TWEPL!Q70</f>
        <v>5.645859999999999</v>
      </c>
      <c r="E70">
        <f>GT_NG!Q70</f>
        <v>14.950818208866409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50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563.76783472418606</v>
      </c>
      <c r="P70" s="36">
        <v>55.382611894543224</v>
      </c>
      <c r="Q70" s="36">
        <v>18.857459932659932</v>
      </c>
      <c r="R70" s="38">
        <v>13</v>
      </c>
      <c r="S70" s="38">
        <v>0</v>
      </c>
      <c r="T70" s="37">
        <f>SUMPRODUCT(LTA!J70:AN70,LTA!J$101:AN$101,LTA!J$104:AN$104)</f>
        <v>71.099999999999994</v>
      </c>
      <c r="U70" s="37">
        <f>SUMPRODUCT(LTA!J70:AN70,LTA!J$102:AN$102,LTA!J$104:AN$104)</f>
        <v>105.57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-100</v>
      </c>
      <c r="AC70">
        <f t="shared" si="3"/>
        <v>9.0141250981097816</v>
      </c>
      <c r="AD70">
        <f t="shared" si="4"/>
        <v>814.43045966214572</v>
      </c>
      <c r="AE70">
        <f>'IDT-1'!C70</f>
        <v>0</v>
      </c>
      <c r="AF70" s="24"/>
      <c r="AG70">
        <f t="shared" si="5"/>
        <v>814.43045966214572</v>
      </c>
      <c r="AI70" s="34">
        <f>PXIL!I70</f>
        <v>0</v>
      </c>
      <c r="AJ70" s="34">
        <f>PXIL!O70</f>
        <v>0</v>
      </c>
      <c r="AK70" s="34">
        <f>RTM_IEX!I70</f>
        <v>25.17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9">
        <f>GDAM_IEX!I70</f>
        <v>0</v>
      </c>
      <c r="AP70" s="149">
        <f>GDAM_IEX!O70</f>
        <v>0</v>
      </c>
      <c r="AQ70" s="149">
        <f>GDAM_PXI!I70</f>
        <v>0</v>
      </c>
      <c r="AR70" s="149">
        <f>GDAM_PXI!O70</f>
        <v>0</v>
      </c>
    </row>
    <row r="71" spans="1:44">
      <c r="A71" t="s">
        <v>113</v>
      </c>
      <c r="D71">
        <f>TWEPL!Q71</f>
        <v>5.645859999999999</v>
      </c>
      <c r="E71">
        <f>GT_NG!Q71</f>
        <v>15.409713790112745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48.44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567.0537276569836</v>
      </c>
      <c r="P71" s="36">
        <v>55.382611894543224</v>
      </c>
      <c r="Q71" s="36">
        <v>18.857459932659932</v>
      </c>
      <c r="R71" s="38">
        <v>4.9000000000000004</v>
      </c>
      <c r="S71" s="38">
        <v>0</v>
      </c>
      <c r="T71" s="37">
        <f>SUMPRODUCT(LTA!J71:AN71,LTA!J$101:AN$101,LTA!J$104:AN$104)</f>
        <v>55.55</v>
      </c>
      <c r="U71" s="37">
        <f>SUMPRODUCT(LTA!J71:AN71,LTA!J$102:AN$102,LTA!J$104:AN$104)</f>
        <v>153.97999999999999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-100</v>
      </c>
      <c r="AC71">
        <f t="shared" si="3"/>
        <v>9.6261192370333664</v>
      </c>
      <c r="AD71">
        <f t="shared" si="4"/>
        <v>883.36325403726607</v>
      </c>
      <c r="AE71">
        <f>'IDT-1'!C71</f>
        <v>0</v>
      </c>
      <c r="AF71" s="24"/>
      <c r="AG71">
        <f t="shared" si="5"/>
        <v>883.36325403726607</v>
      </c>
      <c r="AI71" s="34">
        <f>PXIL!I71</f>
        <v>0</v>
      </c>
      <c r="AJ71" s="34">
        <f>PXIL!O71</f>
        <v>0</v>
      </c>
      <c r="AK71" s="34">
        <f>RTM_IEX!I71</f>
        <v>67.77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9">
        <f>GDAM_IEX!I71</f>
        <v>0</v>
      </c>
      <c r="AP71" s="149">
        <f>GDAM_IEX!O71</f>
        <v>0</v>
      </c>
      <c r="AQ71" s="149">
        <f>GDAM_PXI!I71</f>
        <v>0</v>
      </c>
      <c r="AR71" s="149">
        <f>GDAM_PXI!O71</f>
        <v>0</v>
      </c>
    </row>
    <row r="72" spans="1:44">
      <c r="A72" t="s">
        <v>114</v>
      </c>
      <c r="D72">
        <f>TWEPL!Q72</f>
        <v>5.645859999999999</v>
      </c>
      <c r="E72">
        <f>GT_NG!Q72</f>
        <v>15.409713790112745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48.44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576.47723787918289</v>
      </c>
      <c r="P72" s="36">
        <v>55.382611894543224</v>
      </c>
      <c r="Q72" s="36">
        <v>18.857459932659932</v>
      </c>
      <c r="R72" s="38">
        <v>2.39</v>
      </c>
      <c r="S72" s="38">
        <v>0</v>
      </c>
      <c r="T72" s="37">
        <f>SUMPRODUCT(LTA!J72:AN72,LTA!J$101:AN$101,LTA!J$104:AN$104)</f>
        <v>44.21</v>
      </c>
      <c r="U72" s="37">
        <f>SUMPRODUCT(LTA!J72:AN72,LTA!J$102:AN$102,LTA!J$104:AN$104)</f>
        <v>154.52999999999997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-100</v>
      </c>
      <c r="AC72">
        <f t="shared" si="3"/>
        <v>9.5289981269887196</v>
      </c>
      <c r="AD72">
        <f t="shared" si="4"/>
        <v>872.42388536951</v>
      </c>
      <c r="AE72">
        <f>'IDT-1'!C72</f>
        <v>5</v>
      </c>
      <c r="AF72" s="24"/>
      <c r="AG72">
        <f t="shared" si="5"/>
        <v>877.42388536951</v>
      </c>
      <c r="AI72" s="34">
        <f>PXIL!I72</f>
        <v>0</v>
      </c>
      <c r="AJ72" s="34">
        <f>PXIL!O72</f>
        <v>0</v>
      </c>
      <c r="AK72" s="34">
        <f>RTM_IEX!I72</f>
        <v>60.61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9">
        <f>GDAM_IEX!I72</f>
        <v>0</v>
      </c>
      <c r="AP72" s="149">
        <f>GDAM_IEX!O72</f>
        <v>0</v>
      </c>
      <c r="AQ72" s="149">
        <f>GDAM_PXI!I72</f>
        <v>0</v>
      </c>
      <c r="AR72" s="149">
        <f>GDAM_PXI!O72</f>
        <v>0</v>
      </c>
    </row>
    <row r="73" spans="1:44">
      <c r="A73" t="s">
        <v>115</v>
      </c>
      <c r="D73">
        <f>TWEPL!Q73</f>
        <v>5.645859999999999</v>
      </c>
      <c r="E73">
        <f>GT_NG!Q73</f>
        <v>15.409713790112745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50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586.55892513634433</v>
      </c>
      <c r="P73" s="36">
        <v>55.382611894543224</v>
      </c>
      <c r="Q73" s="36">
        <v>18.857459932659932</v>
      </c>
      <c r="R73" s="38">
        <v>0.28999999999999998</v>
      </c>
      <c r="S73" s="38">
        <v>0</v>
      </c>
      <c r="T73" s="37">
        <f>SUMPRODUCT(LTA!J73:AN73,LTA!J$101:AN$101,LTA!J$104:AN$104)</f>
        <v>29.060000000000002</v>
      </c>
      <c r="U73" s="37">
        <f>SUMPRODUCT(LTA!J73:AN73,LTA!J$102:AN$102,LTA!J$104:AN$104)</f>
        <v>155.16999999999999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-100</v>
      </c>
      <c r="AC73">
        <f t="shared" si="3"/>
        <v>9.3323329748517398</v>
      </c>
      <c r="AD73">
        <f t="shared" si="4"/>
        <v>850.2722377788084</v>
      </c>
      <c r="AE73">
        <f>'IDT-1'!C73</f>
        <v>25</v>
      </c>
      <c r="AF73" s="24"/>
      <c r="AG73">
        <f t="shared" si="5"/>
        <v>875.2722377788084</v>
      </c>
      <c r="AI73" s="34">
        <f>PXIL!I73</f>
        <v>0</v>
      </c>
      <c r="AJ73" s="34">
        <f>PXIL!O73</f>
        <v>0</v>
      </c>
      <c r="AK73" s="34">
        <f>RTM_IEX!I73</f>
        <v>43.23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9">
        <f>GDAM_IEX!I73</f>
        <v>0</v>
      </c>
      <c r="AP73" s="149">
        <f>GDAM_IEX!O73</f>
        <v>0</v>
      </c>
      <c r="AQ73" s="149">
        <f>GDAM_PXI!I73</f>
        <v>0</v>
      </c>
      <c r="AR73" s="149">
        <f>GDAM_PXI!O73</f>
        <v>0</v>
      </c>
    </row>
    <row r="74" spans="1:44">
      <c r="A74" t="s">
        <v>116</v>
      </c>
      <c r="D74">
        <f>TWEPL!Q74</f>
        <v>5.645859999999999</v>
      </c>
      <c r="E74">
        <f>GT_NG!Q74</f>
        <v>15.409713790112745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50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599.20768158033115</v>
      </c>
      <c r="P74" s="36">
        <v>55.382611894543224</v>
      </c>
      <c r="Q74" s="36">
        <v>18.857459932659932</v>
      </c>
      <c r="R74" s="38">
        <v>0</v>
      </c>
      <c r="S74" s="38">
        <v>0</v>
      </c>
      <c r="T74" s="37">
        <f>SUMPRODUCT(LTA!J74:AN74,LTA!J$101:AN$101,LTA!J$104:AN$104)</f>
        <v>22.43</v>
      </c>
      <c r="U74" s="37">
        <f>SUMPRODUCT(LTA!J74:AN74,LTA!J$102:AN$102,LTA!J$104:AN$104)</f>
        <v>155.87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-100</v>
      </c>
      <c r="AC74">
        <f t="shared" si="3"/>
        <v>9.3666420315588255</v>
      </c>
      <c r="AD74">
        <f t="shared" si="4"/>
        <v>854.13668516608811</v>
      </c>
      <c r="AE74">
        <f>'IDT-1'!C74</f>
        <v>25</v>
      </c>
      <c r="AF74" s="24"/>
      <c r="AG74">
        <f t="shared" si="5"/>
        <v>879.13668516608811</v>
      </c>
      <c r="AI74" s="34">
        <f>PXIL!I74</f>
        <v>0</v>
      </c>
      <c r="AJ74" s="34">
        <f>PXIL!O74</f>
        <v>0</v>
      </c>
      <c r="AK74" s="34">
        <f>RTM_IEX!I74</f>
        <v>40.700000000000003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9">
        <f>GDAM_IEX!I74</f>
        <v>0</v>
      </c>
      <c r="AP74" s="149">
        <f>GDAM_IEX!O74</f>
        <v>0</v>
      </c>
      <c r="AQ74" s="149">
        <f>GDAM_PXI!I74</f>
        <v>0</v>
      </c>
      <c r="AR74" s="149">
        <f>GDAM_PXI!O74</f>
        <v>0</v>
      </c>
    </row>
    <row r="75" spans="1:44">
      <c r="A75" t="s">
        <v>117</v>
      </c>
      <c r="D75">
        <f>TWEPL!Q75</f>
        <v>5.645859999999999</v>
      </c>
      <c r="E75">
        <f>GT_NG!Q75</f>
        <v>15.984490025288002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50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607.37202445194043</v>
      </c>
      <c r="P75" s="36">
        <v>55.382611894543224</v>
      </c>
      <c r="Q75" s="36">
        <v>18.857459932659932</v>
      </c>
      <c r="R75" s="38">
        <v>0</v>
      </c>
      <c r="S75" s="38">
        <v>0</v>
      </c>
      <c r="T75" s="37">
        <f>SUMPRODUCT(LTA!J75:AN75,LTA!J$101:AN$101,LTA!J$104:AN$104)</f>
        <v>17.22</v>
      </c>
      <c r="U75" s="37">
        <f>SUMPRODUCT(LTA!J75:AN75,LTA!J$102:AN$102,LTA!J$104:AN$104)</f>
        <v>156.12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56.44</v>
      </c>
      <c r="Z75" s="34">
        <f>IEX!O75</f>
        <v>0</v>
      </c>
      <c r="AA75" s="75">
        <f>STOA!I75</f>
        <v>0</v>
      </c>
      <c r="AB75" s="75">
        <f>-STOA!O75</f>
        <v>-200</v>
      </c>
      <c r="AC75">
        <f t="shared" si="3"/>
        <v>11.54637503191806</v>
      </c>
      <c r="AD75">
        <f t="shared" si="4"/>
        <v>898.76607127251339</v>
      </c>
      <c r="AE75">
        <f>'IDT-1'!C75</f>
        <v>52.521999999999998</v>
      </c>
      <c r="AF75" s="24"/>
      <c r="AG75">
        <f t="shared" si="5"/>
        <v>951.28807127251343</v>
      </c>
      <c r="AI75" s="34">
        <f>PXIL!I75</f>
        <v>0</v>
      </c>
      <c r="AJ75" s="34">
        <f>PXIL!O75</f>
        <v>0</v>
      </c>
      <c r="AK75" s="34">
        <f>RTM_IEX!I75</f>
        <v>114.25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9">
        <f>GDAM_IEX!I75</f>
        <v>13.04</v>
      </c>
      <c r="AP75" s="149">
        <f>GDAM_IEX!O75</f>
        <v>0</v>
      </c>
      <c r="AQ75" s="149">
        <f>GDAM_PXI!I75</f>
        <v>0</v>
      </c>
      <c r="AR75" s="149">
        <f>GDAM_PXI!O75</f>
        <v>0</v>
      </c>
    </row>
    <row r="76" spans="1:44">
      <c r="A76" t="s">
        <v>118</v>
      </c>
      <c r="D76">
        <f>TWEPL!Q76</f>
        <v>5.645859999999999</v>
      </c>
      <c r="E76">
        <f>GT_NG!Q76</f>
        <v>15.984490025288002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50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628.29879973133711</v>
      </c>
      <c r="P76" s="36">
        <v>55.382611894543224</v>
      </c>
      <c r="Q76" s="36">
        <v>18.857459932659932</v>
      </c>
      <c r="R76" s="38">
        <v>0</v>
      </c>
      <c r="S76" s="38">
        <v>0</v>
      </c>
      <c r="T76" s="37">
        <f>SUMPRODUCT(LTA!J76:AN76,LTA!J$101:AN$101,LTA!J$104:AN$104)</f>
        <v>16.8</v>
      </c>
      <c r="U76" s="37">
        <f>SUMPRODUCT(LTA!J76:AN76,LTA!J$102:AN$102,LTA!J$104:AN$104)</f>
        <v>156.44999999999999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42.64</v>
      </c>
      <c r="Z76" s="34">
        <f>IEX!O76</f>
        <v>0</v>
      </c>
      <c r="AA76" s="75">
        <f>STOA!I76</f>
        <v>0</v>
      </c>
      <c r="AB76" s="75">
        <f>-STOA!O76</f>
        <v>-200</v>
      </c>
      <c r="AC76">
        <f t="shared" si="3"/>
        <v>11.333298654376753</v>
      </c>
      <c r="AD76">
        <f t="shared" si="4"/>
        <v>874.76592292945134</v>
      </c>
      <c r="AE76">
        <f>'IDT-1'!C76</f>
        <v>60.424999999999997</v>
      </c>
      <c r="AF76" s="24"/>
      <c r="AG76">
        <f t="shared" si="5"/>
        <v>935.19092292945129</v>
      </c>
      <c r="AI76" s="34">
        <f>PXIL!I76</f>
        <v>0</v>
      </c>
      <c r="AJ76" s="34">
        <f>PXIL!O76</f>
        <v>0</v>
      </c>
      <c r="AK76" s="34">
        <f>RTM_IEX!I76</f>
        <v>84.55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9">
        <f>GDAM_IEX!I76</f>
        <v>11.49</v>
      </c>
      <c r="AP76" s="149">
        <f>GDAM_IEX!O76</f>
        <v>0</v>
      </c>
      <c r="AQ76" s="149">
        <f>GDAM_PXI!I76</f>
        <v>0</v>
      </c>
      <c r="AR76" s="149">
        <f>GDAM_PXI!O76</f>
        <v>0</v>
      </c>
    </row>
    <row r="77" spans="1:44">
      <c r="A77" t="s">
        <v>119</v>
      </c>
      <c r="D77">
        <f>TWEPL!Q77</f>
        <v>5.645859999999999</v>
      </c>
      <c r="E77">
        <f>GT_NG!Q77</f>
        <v>15.984490025288002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50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627.52151783957459</v>
      </c>
      <c r="P77" s="36">
        <v>55.382611894543224</v>
      </c>
      <c r="Q77" s="36">
        <v>18.857459932659932</v>
      </c>
      <c r="R77" s="38">
        <v>0</v>
      </c>
      <c r="S77" s="38">
        <v>0</v>
      </c>
      <c r="T77" s="37">
        <f>SUMPRODUCT(LTA!J77:AN77,LTA!J$101:AN$101,LTA!J$104:AN$104)</f>
        <v>19.55</v>
      </c>
      <c r="U77" s="37">
        <f>SUMPRODUCT(LTA!J77:AN77,LTA!J$102:AN$102,LTA!J$104:AN$104)</f>
        <v>156.88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26.72</v>
      </c>
      <c r="Z77" s="34">
        <f>IEX!O77</f>
        <v>0</v>
      </c>
      <c r="AA77" s="75">
        <f>STOA!I77</f>
        <v>0</v>
      </c>
      <c r="AB77" s="75">
        <f>-STOA!O77</f>
        <v>-200</v>
      </c>
      <c r="AC77">
        <f t="shared" si="3"/>
        <v>10.920162573729243</v>
      </c>
      <c r="AD77">
        <f t="shared" si="4"/>
        <v>828.23177711833648</v>
      </c>
      <c r="AE77">
        <f>'IDT-1'!C77</f>
        <v>66.033000000000001</v>
      </c>
      <c r="AF77" s="24"/>
      <c r="AG77">
        <f t="shared" si="5"/>
        <v>894.2647771183365</v>
      </c>
      <c r="AI77" s="34">
        <f>PXIL!I77</f>
        <v>0</v>
      </c>
      <c r="AJ77" s="34">
        <f>PXIL!O77</f>
        <v>0</v>
      </c>
      <c r="AK77" s="34">
        <f>RTM_IEX!I77</f>
        <v>54.26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9">
        <f>GDAM_IEX!I77</f>
        <v>8.35</v>
      </c>
      <c r="AP77" s="149">
        <f>GDAM_IEX!O77</f>
        <v>0</v>
      </c>
      <c r="AQ77" s="149">
        <f>GDAM_PXI!I77</f>
        <v>0</v>
      </c>
      <c r="AR77" s="149">
        <f>GDAM_PXI!O77</f>
        <v>0</v>
      </c>
    </row>
    <row r="78" spans="1:44">
      <c r="A78" t="s">
        <v>120</v>
      </c>
      <c r="D78">
        <f>TWEPL!Q78</f>
        <v>5.645859999999999</v>
      </c>
      <c r="E78">
        <f>GT_NG!Q78</f>
        <v>15.984490025288002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50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628.06448424718326</v>
      </c>
      <c r="P78" s="36">
        <v>55.382611894543224</v>
      </c>
      <c r="Q78" s="36">
        <v>18.857459932659932</v>
      </c>
      <c r="R78" s="38">
        <v>0</v>
      </c>
      <c r="S78" s="38">
        <v>0</v>
      </c>
      <c r="T78" s="37">
        <f>SUMPRODUCT(LTA!J78:AN78,LTA!J$101:AN$101,LTA!J$104:AN$104)</f>
        <v>21.22</v>
      </c>
      <c r="U78" s="37">
        <f>SUMPRODUCT(LTA!J78:AN78,LTA!J$102:AN$102,LTA!J$104:AN$104)</f>
        <v>157.33999999999997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15.89</v>
      </c>
      <c r="Z78" s="34">
        <f>IEX!O78</f>
        <v>0</v>
      </c>
      <c r="AA78" s="75">
        <f>STOA!I78</f>
        <v>0</v>
      </c>
      <c r="AB78" s="75">
        <f>-STOA!O78</f>
        <v>-200</v>
      </c>
      <c r="AC78">
        <f t="shared" si="3"/>
        <v>10.710484678116199</v>
      </c>
      <c r="AD78">
        <f t="shared" si="4"/>
        <v>804.61442142155818</v>
      </c>
      <c r="AE78">
        <f>'IDT-1'!C78</f>
        <v>71.453999999999994</v>
      </c>
      <c r="AF78" s="24"/>
      <c r="AG78">
        <f t="shared" si="5"/>
        <v>876.06842142155813</v>
      </c>
      <c r="AI78" s="34">
        <f>PXIL!I78</f>
        <v>0</v>
      </c>
      <c r="AJ78" s="34">
        <f>PXIL!O78</f>
        <v>0</v>
      </c>
      <c r="AK78" s="34">
        <f>RTM_IEX!I78</f>
        <v>42.09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9">
        <f>GDAM_IEX!I78</f>
        <v>4.8499999999999996</v>
      </c>
      <c r="AP78" s="149">
        <f>GDAM_IEX!O78</f>
        <v>0</v>
      </c>
      <c r="AQ78" s="149">
        <f>GDAM_PXI!I78</f>
        <v>0</v>
      </c>
      <c r="AR78" s="149">
        <f>GDAM_PXI!O78</f>
        <v>0</v>
      </c>
    </row>
    <row r="79" spans="1:44">
      <c r="A79" t="s">
        <v>121</v>
      </c>
      <c r="D79">
        <f>TWEPL!Q79</f>
        <v>5.645859999999999</v>
      </c>
      <c r="E79">
        <f>GT_NG!Q79</f>
        <v>15.984490025288002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50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623.17918830327756</v>
      </c>
      <c r="P79" s="36">
        <v>55.382611894543224</v>
      </c>
      <c r="Q79" s="36">
        <v>18.857459932659932</v>
      </c>
      <c r="R79" s="38">
        <v>0</v>
      </c>
      <c r="S79" s="38">
        <v>0</v>
      </c>
      <c r="T79" s="37">
        <f>SUMPRODUCT(LTA!J79:AN79,LTA!J$101:AN$101,LTA!J$104:AN$104)</f>
        <v>22.85</v>
      </c>
      <c r="U79" s="37">
        <f>SUMPRODUCT(LTA!J79:AN79,LTA!J$102:AN$102,LTA!J$104:AN$104)</f>
        <v>109.2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1.87</v>
      </c>
      <c r="Z79" s="34">
        <f>IEX!O79</f>
        <v>0</v>
      </c>
      <c r="AA79" s="75">
        <f>STOA!I79</f>
        <v>0</v>
      </c>
      <c r="AB79" s="75">
        <f>-STOA!O79</f>
        <v>-200</v>
      </c>
      <c r="AC79">
        <f t="shared" si="3"/>
        <v>10.58882207380983</v>
      </c>
      <c r="AD79">
        <f t="shared" si="4"/>
        <v>790.91078808195891</v>
      </c>
      <c r="AE79">
        <f>'IDT-1'!C79</f>
        <v>74.915999999999997</v>
      </c>
      <c r="AF79" s="24"/>
      <c r="AG79">
        <f t="shared" si="5"/>
        <v>865.82678808195897</v>
      </c>
      <c r="AI79" s="34">
        <f>PXIL!I79</f>
        <v>0</v>
      </c>
      <c r="AJ79" s="34">
        <f>PXIL!O79</f>
        <v>0</v>
      </c>
      <c r="AK79" s="34">
        <f>RTM_IEX!I79</f>
        <v>96.82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9">
        <f>GDAM_IEX!I79</f>
        <v>1.71</v>
      </c>
      <c r="AP79" s="149">
        <f>GDAM_IEX!O79</f>
        <v>0</v>
      </c>
      <c r="AQ79" s="149">
        <f>GDAM_PXI!I79</f>
        <v>0</v>
      </c>
      <c r="AR79" s="149">
        <f>GDAM_PXI!O79</f>
        <v>0</v>
      </c>
    </row>
    <row r="80" spans="1:44">
      <c r="A80" t="s">
        <v>122</v>
      </c>
      <c r="D80">
        <f>TWEPL!Q80</f>
        <v>5.645859999999999</v>
      </c>
      <c r="E80">
        <f>GT_NG!Q80</f>
        <v>15.984490025288002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50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618.21233796501838</v>
      </c>
      <c r="P80" s="36">
        <v>55.382611894543224</v>
      </c>
      <c r="Q80" s="36">
        <v>18.857459932659932</v>
      </c>
      <c r="R80" s="38">
        <v>0</v>
      </c>
      <c r="S80" s="38">
        <v>0</v>
      </c>
      <c r="T80" s="37">
        <f>SUMPRODUCT(LTA!J80:AN80,LTA!J$101:AN$101,LTA!J$104:AN$104)</f>
        <v>23.77</v>
      </c>
      <c r="U80" s="37">
        <f>SUMPRODUCT(LTA!J80:AN80,LTA!J$102:AN$102,LTA!J$104:AN$104)</f>
        <v>109.28999999999999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-10</v>
      </c>
      <c r="AA80" s="75">
        <f>STOA!I80</f>
        <v>0</v>
      </c>
      <c r="AB80" s="75">
        <f>-STOA!O80</f>
        <v>-200</v>
      </c>
      <c r="AC80">
        <f t="shared" si="3"/>
        <v>10.611279066055101</v>
      </c>
      <c r="AD80">
        <f t="shared" si="4"/>
        <v>773.35148075145423</v>
      </c>
      <c r="AE80">
        <f>'IDT-1'!C80</f>
        <v>80.358000000000004</v>
      </c>
      <c r="AF80" s="24"/>
      <c r="AG80">
        <f t="shared" si="5"/>
        <v>853.70948075145429</v>
      </c>
      <c r="AI80" s="34">
        <f>PXIL!I80</f>
        <v>0</v>
      </c>
      <c r="AJ80" s="34">
        <f>PXIL!O80</f>
        <v>0</v>
      </c>
      <c r="AK80" s="34">
        <f>RTM_IEX!I80</f>
        <v>96.82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9">
        <f>GDAM_IEX!I80</f>
        <v>0</v>
      </c>
      <c r="AP80" s="149">
        <f>GDAM_IEX!O80</f>
        <v>0</v>
      </c>
      <c r="AQ80" s="149">
        <f>GDAM_PXI!I80</f>
        <v>0</v>
      </c>
      <c r="AR80" s="149">
        <f>GDAM_PXI!O80</f>
        <v>0</v>
      </c>
    </row>
    <row r="81" spans="1:44">
      <c r="A81" t="s">
        <v>123</v>
      </c>
      <c r="D81">
        <f>TWEPL!Q81</f>
        <v>5.645859999999999</v>
      </c>
      <c r="E81">
        <f>GT_NG!Q81</f>
        <v>15.984490025288002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50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616.83222946868023</v>
      </c>
      <c r="P81" s="36">
        <v>55.382611894543224</v>
      </c>
      <c r="Q81" s="36">
        <v>18.857459932659932</v>
      </c>
      <c r="R81" s="38">
        <v>0</v>
      </c>
      <c r="S81" s="38">
        <v>0</v>
      </c>
      <c r="T81" s="37">
        <f>SUMPRODUCT(LTA!J81:AN81,LTA!J$101:AN$101,LTA!J$104:AN$104)</f>
        <v>25.42</v>
      </c>
      <c r="U81" s="37">
        <f>SUMPRODUCT(LTA!J81:AN81,LTA!J$102:AN$102,LTA!J$104:AN$104)</f>
        <v>109.38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-10</v>
      </c>
      <c r="AA81" s="75">
        <f>STOA!I81</f>
        <v>0</v>
      </c>
      <c r="AB81" s="75">
        <f>-STOA!O81</f>
        <v>-200</v>
      </c>
      <c r="AC81">
        <f t="shared" si="3"/>
        <v>10.307678111287325</v>
      </c>
      <c r="AD81">
        <f t="shared" si="4"/>
        <v>739.15497320988391</v>
      </c>
      <c r="AE81">
        <f>'IDT-1'!C81</f>
        <v>72</v>
      </c>
      <c r="AF81" s="24"/>
      <c r="AG81">
        <f t="shared" si="5"/>
        <v>811.15497320988391</v>
      </c>
      <c r="AI81" s="34">
        <f>PXIL!I81</f>
        <v>0</v>
      </c>
      <c r="AJ81" s="34">
        <f>PXIL!O81</f>
        <v>0</v>
      </c>
      <c r="AK81" s="34">
        <f>RTM_IEX!I81</f>
        <v>61.96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9">
        <f>GDAM_IEX!I81</f>
        <v>0</v>
      </c>
      <c r="AP81" s="149">
        <f>GDAM_IEX!O81</f>
        <v>0</v>
      </c>
      <c r="AQ81" s="149">
        <f>GDAM_PXI!I81</f>
        <v>0</v>
      </c>
      <c r="AR81" s="149">
        <f>GDAM_PXI!O81</f>
        <v>0</v>
      </c>
    </row>
    <row r="82" spans="1:44">
      <c r="A82" t="s">
        <v>124</v>
      </c>
      <c r="D82">
        <f>TWEPL!Q82</f>
        <v>5.645859999999999</v>
      </c>
      <c r="E82">
        <f>GT_NG!Q82</f>
        <v>15.984490025288002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50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613.62655684488072</v>
      </c>
      <c r="P82" s="36">
        <v>55.382611894543224</v>
      </c>
      <c r="Q82" s="36">
        <v>18.857459932659932</v>
      </c>
      <c r="R82" s="38">
        <v>0</v>
      </c>
      <c r="S82" s="38">
        <v>0</v>
      </c>
      <c r="T82" s="37">
        <f>SUMPRODUCT(LTA!J82:AN82,LTA!J$101:AN$101,LTA!J$104:AN$104)</f>
        <v>24.54</v>
      </c>
      <c r="U82" s="37">
        <f>SUMPRODUCT(LTA!J82:AN82,LTA!J$102:AN$102,LTA!J$104:AN$104)</f>
        <v>109.42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-10</v>
      </c>
      <c r="AA82" s="75">
        <f>STOA!I82</f>
        <v>0</v>
      </c>
      <c r="AB82" s="75">
        <f>-STOA!O82</f>
        <v>-200</v>
      </c>
      <c r="AC82">
        <f t="shared" si="3"/>
        <v>10.27207619219789</v>
      </c>
      <c r="AD82">
        <f t="shared" si="4"/>
        <v>735.14490250517383</v>
      </c>
      <c r="AE82">
        <f>'IDT-1'!C82</f>
        <v>54</v>
      </c>
      <c r="AF82" s="24"/>
      <c r="AG82">
        <f t="shared" si="5"/>
        <v>789.14490250517383</v>
      </c>
      <c r="AI82" s="34">
        <f>PXIL!I82</f>
        <v>0</v>
      </c>
      <c r="AJ82" s="34">
        <f>PXIL!O82</f>
        <v>0</v>
      </c>
      <c r="AK82" s="34">
        <f>RTM_IEX!I82</f>
        <v>61.96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9">
        <f>GDAM_IEX!I82</f>
        <v>0</v>
      </c>
      <c r="AP82" s="149">
        <f>GDAM_IEX!O82</f>
        <v>0</v>
      </c>
      <c r="AQ82" s="149">
        <f>GDAM_PXI!I82</f>
        <v>0</v>
      </c>
      <c r="AR82" s="149">
        <f>GDAM_PXI!O82</f>
        <v>0</v>
      </c>
    </row>
    <row r="83" spans="1:44">
      <c r="A83" t="s">
        <v>125</v>
      </c>
      <c r="D83">
        <f>TWEPL!Q83</f>
        <v>5.645859999999999</v>
      </c>
      <c r="E83">
        <f>GT_NG!Q83</f>
        <v>16.43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45.927902452390725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616.17336653854829</v>
      </c>
      <c r="P83" s="36">
        <v>55.382611894543224</v>
      </c>
      <c r="Q83" s="36">
        <v>18.857459932659932</v>
      </c>
      <c r="R83" s="38">
        <v>0</v>
      </c>
      <c r="S83" s="38">
        <v>0</v>
      </c>
      <c r="T83" s="37">
        <f>SUMPRODUCT(LTA!J83:AN83,LTA!J$101:AN$101,LTA!J$104:AN$104)</f>
        <v>24.44</v>
      </c>
      <c r="U83" s="37">
        <f>SUMPRODUCT(LTA!J83:AN83,LTA!J$102:AN$102,LTA!J$104:AN$104)</f>
        <v>109.1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-200</v>
      </c>
      <c r="AC83">
        <f t="shared" si="3"/>
        <v>10.204152871638717</v>
      </c>
      <c r="AD83">
        <f t="shared" si="4"/>
        <v>747.5830479465036</v>
      </c>
      <c r="AE83">
        <f>'IDT-1'!C83</f>
        <v>15</v>
      </c>
      <c r="AF83" s="24"/>
      <c r="AG83">
        <f t="shared" si="5"/>
        <v>762.5830479465036</v>
      </c>
      <c r="AI83" s="34">
        <f>PXIL!I83</f>
        <v>0</v>
      </c>
      <c r="AJ83" s="34">
        <f>PXIL!O83</f>
        <v>0</v>
      </c>
      <c r="AK83" s="34">
        <f>RTM_IEX!I83</f>
        <v>65.83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9">
        <f>GDAM_IEX!I83</f>
        <v>0</v>
      </c>
      <c r="AP83" s="149">
        <f>GDAM_IEX!O83</f>
        <v>0</v>
      </c>
      <c r="AQ83" s="149">
        <f>GDAM_PXI!I83</f>
        <v>0</v>
      </c>
      <c r="AR83" s="149">
        <f>GDAM_PXI!O83</f>
        <v>0</v>
      </c>
    </row>
    <row r="84" spans="1:44">
      <c r="A84" t="s">
        <v>126</v>
      </c>
      <c r="D84">
        <f>TWEPL!Q84</f>
        <v>5.645859999999999</v>
      </c>
      <c r="E84">
        <f>GT_NG!Q84</f>
        <v>16.43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45.927902452390725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595.439259074181</v>
      </c>
      <c r="P84" s="36">
        <v>55.382611894543224</v>
      </c>
      <c r="Q84" s="36">
        <v>18.857459932659932</v>
      </c>
      <c r="R84" s="38">
        <v>0</v>
      </c>
      <c r="S84" s="38">
        <v>0</v>
      </c>
      <c r="T84" s="37">
        <f>SUMPRODUCT(LTA!J84:AN84,LTA!J$101:AN$101,LTA!J$104:AN$104)</f>
        <v>18.440000000000001</v>
      </c>
      <c r="U84" s="37">
        <f>SUMPRODUCT(LTA!J84:AN84,LTA!J$102:AN$102,LTA!J$104:AN$104)</f>
        <v>108.81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-200</v>
      </c>
      <c r="AC84">
        <f t="shared" si="3"/>
        <v>10.017468725952284</v>
      </c>
      <c r="AD84">
        <f t="shared" si="4"/>
        <v>726.55562462782257</v>
      </c>
      <c r="AE84">
        <f>'IDT-1'!C84</f>
        <v>10</v>
      </c>
      <c r="AF84" s="24"/>
      <c r="AG84">
        <f t="shared" si="5"/>
        <v>736.55562462782257</v>
      </c>
      <c r="AI84" s="34">
        <f>PXIL!I84</f>
        <v>0</v>
      </c>
      <c r="AJ84" s="34">
        <f>PXIL!O84</f>
        <v>0</v>
      </c>
      <c r="AK84" s="34">
        <f>RTM_IEX!I84</f>
        <v>71.64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9">
        <f>GDAM_IEX!I84</f>
        <v>0</v>
      </c>
      <c r="AP84" s="149">
        <f>GDAM_IEX!O84</f>
        <v>0</v>
      </c>
      <c r="AQ84" s="149">
        <f>GDAM_PXI!I84</f>
        <v>0</v>
      </c>
      <c r="AR84" s="149">
        <f>GDAM_PXI!O84</f>
        <v>0</v>
      </c>
    </row>
    <row r="85" spans="1:44">
      <c r="A85" t="s">
        <v>127</v>
      </c>
      <c r="D85">
        <f>TWEPL!Q85</f>
        <v>5.645859999999999</v>
      </c>
      <c r="E85">
        <f>GT_NG!Q85</f>
        <v>16.43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45.927902452390725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573.55830591013978</v>
      </c>
      <c r="P85" s="36">
        <v>55.382611894543224</v>
      </c>
      <c r="Q85" s="36">
        <v>18.857459932659932</v>
      </c>
      <c r="R85" s="38">
        <v>0</v>
      </c>
      <c r="S85" s="38">
        <v>0</v>
      </c>
      <c r="T85" s="37">
        <f>SUMPRODUCT(LTA!J85:AN85,LTA!J$101:AN$101,LTA!J$104:AN$104)</f>
        <v>18.11</v>
      </c>
      <c r="U85" s="37">
        <f>SUMPRODUCT(LTA!J85:AN85,LTA!J$102:AN$102,LTA!J$104:AN$104)</f>
        <v>108.33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-200</v>
      </c>
      <c r="AC85">
        <f t="shared" si="3"/>
        <v>9.9712603381087206</v>
      </c>
      <c r="AD85">
        <f t="shared" si="4"/>
        <v>721.350879851625</v>
      </c>
      <c r="AE85">
        <f>'IDT-1'!C85</f>
        <v>0</v>
      </c>
      <c r="AF85" s="24"/>
      <c r="AG85">
        <f t="shared" si="5"/>
        <v>721.350879851625</v>
      </c>
      <c r="AI85" s="34">
        <f>PXIL!I85</f>
        <v>0</v>
      </c>
      <c r="AJ85" s="34">
        <f>PXIL!O85</f>
        <v>0</v>
      </c>
      <c r="AK85" s="34">
        <f>RTM_IEX!I85</f>
        <v>89.08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9">
        <f>GDAM_IEX!I85</f>
        <v>0</v>
      </c>
      <c r="AP85" s="149">
        <f>GDAM_IEX!O85</f>
        <v>0</v>
      </c>
      <c r="AQ85" s="149">
        <f>GDAM_PXI!I85</f>
        <v>0</v>
      </c>
      <c r="AR85" s="149">
        <f>GDAM_PXI!O85</f>
        <v>0</v>
      </c>
    </row>
    <row r="86" spans="1:44">
      <c r="A86" t="s">
        <v>128</v>
      </c>
      <c r="D86">
        <f>TWEPL!Q86</f>
        <v>5.645859999999999</v>
      </c>
      <c r="E86">
        <f>GT_NG!Q86</f>
        <v>16.43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45.927902452390725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561.30753810754959</v>
      </c>
      <c r="P86" s="36">
        <v>55.382611894543224</v>
      </c>
      <c r="Q86" s="36">
        <v>18.857459932659932</v>
      </c>
      <c r="R86" s="38">
        <v>0</v>
      </c>
      <c r="S86" s="38">
        <v>0</v>
      </c>
      <c r="T86" s="37">
        <f>SUMPRODUCT(LTA!J86:AN86,LTA!J$101:AN$101,LTA!J$104:AN$104)</f>
        <v>25.75</v>
      </c>
      <c r="U86" s="37">
        <f>SUMPRODUCT(LTA!J86:AN86,LTA!J$102:AN$102,LTA!J$104:AN$104)</f>
        <v>108.03999999999999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-200</v>
      </c>
      <c r="AC86">
        <f t="shared" si="3"/>
        <v>9.774749581445926</v>
      </c>
      <c r="AD86">
        <f t="shared" si="4"/>
        <v>699.2166228056974</v>
      </c>
      <c r="AE86">
        <f>'IDT-1'!C86</f>
        <v>0</v>
      </c>
      <c r="AF86" s="24"/>
      <c r="AG86">
        <f t="shared" si="5"/>
        <v>699.2166228056974</v>
      </c>
      <c r="AI86" s="34">
        <f>PXIL!I86</f>
        <v>0</v>
      </c>
      <c r="AJ86" s="34">
        <f>PXIL!O86</f>
        <v>0</v>
      </c>
      <c r="AK86" s="34">
        <f>RTM_IEX!I86</f>
        <v>71.650000000000006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9">
        <f>GDAM_IEX!I86</f>
        <v>0</v>
      </c>
      <c r="AP86" s="149">
        <f>GDAM_IEX!O86</f>
        <v>0</v>
      </c>
      <c r="AQ86" s="149">
        <f>GDAM_PXI!I86</f>
        <v>0</v>
      </c>
      <c r="AR86" s="149">
        <f>GDAM_PXI!O86</f>
        <v>0</v>
      </c>
    </row>
    <row r="87" spans="1:44">
      <c r="A87" t="s">
        <v>129</v>
      </c>
      <c r="D87">
        <f>TWEPL!Q87</f>
        <v>5.645859999999999</v>
      </c>
      <c r="E87">
        <f>GT_NG!Q87</f>
        <v>16.87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45.927902452390725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558.77769046248011</v>
      </c>
      <c r="P87" s="36">
        <v>55.382611894543224</v>
      </c>
      <c r="Q87" s="36">
        <v>18.857459932659932</v>
      </c>
      <c r="R87" s="38">
        <v>0</v>
      </c>
      <c r="S87" s="38">
        <v>0</v>
      </c>
      <c r="T87" s="37">
        <f>SUMPRODUCT(LTA!J87:AN87,LTA!J$101:AN$101,LTA!J$104:AN$104)</f>
        <v>25.54</v>
      </c>
      <c r="U87" s="37">
        <f>SUMPRODUCT(LTA!J87:AN87,LTA!J$102:AN$102,LTA!J$104:AN$104)</f>
        <v>107.50999999999999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-200</v>
      </c>
      <c r="AC87">
        <f t="shared" si="3"/>
        <v>9.5964629221693141</v>
      </c>
      <c r="AD87">
        <f t="shared" si="4"/>
        <v>679.13506181990465</v>
      </c>
      <c r="AE87">
        <f>'IDT-1'!C87</f>
        <v>0</v>
      </c>
      <c r="AF87" s="24"/>
      <c r="AG87">
        <f t="shared" si="5"/>
        <v>679.13506181990465</v>
      </c>
      <c r="AI87" s="34">
        <f>PXIL!I87</f>
        <v>0</v>
      </c>
      <c r="AJ87" s="34">
        <f>PXIL!O87</f>
        <v>0</v>
      </c>
      <c r="AK87" s="34">
        <f>RTM_IEX!I87</f>
        <v>54.22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9">
        <f>GDAM_IEX!I87</f>
        <v>0</v>
      </c>
      <c r="AP87" s="149">
        <f>GDAM_IEX!O87</f>
        <v>0</v>
      </c>
      <c r="AQ87" s="149">
        <f>GDAM_PXI!I87</f>
        <v>0</v>
      </c>
      <c r="AR87" s="149">
        <f>GDAM_PXI!O87</f>
        <v>0</v>
      </c>
    </row>
    <row r="88" spans="1:44">
      <c r="A88" t="s">
        <v>130</v>
      </c>
      <c r="D88">
        <f>TWEPL!Q88</f>
        <v>5.645859999999999</v>
      </c>
      <c r="E88">
        <f>GT_NG!Q88</f>
        <v>16.87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45.927902452390725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553.47602838213095</v>
      </c>
      <c r="P88" s="36">
        <v>55.382611894543224</v>
      </c>
      <c r="Q88" s="36">
        <v>18.857459932659932</v>
      </c>
      <c r="R88" s="38">
        <v>0</v>
      </c>
      <c r="S88" s="38">
        <v>0</v>
      </c>
      <c r="T88" s="37">
        <f>SUMPRODUCT(LTA!J88:AN88,LTA!J$101:AN$101,LTA!J$104:AN$104)</f>
        <v>25.21</v>
      </c>
      <c r="U88" s="37">
        <f>SUMPRODUCT(LTA!J88:AN88,LTA!J$102:AN$102,LTA!J$104:AN$104)</f>
        <v>107.34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-200</v>
      </c>
      <c r="AC88">
        <f t="shared" si="3"/>
        <v>9.5283362958622426</v>
      </c>
      <c r="AD88">
        <f t="shared" si="4"/>
        <v>671.4615263658626</v>
      </c>
      <c r="AE88">
        <f>'IDT-1'!C88</f>
        <v>-5</v>
      </c>
      <c r="AF88" s="24"/>
      <c r="AG88">
        <f t="shared" si="5"/>
        <v>666.4615263658626</v>
      </c>
      <c r="AI88" s="34">
        <f>PXIL!I88</f>
        <v>0</v>
      </c>
      <c r="AJ88" s="34">
        <f>PXIL!O88</f>
        <v>0</v>
      </c>
      <c r="AK88" s="34">
        <f>RTM_IEX!I88</f>
        <v>52.28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9">
        <f>GDAM_IEX!I88</f>
        <v>0</v>
      </c>
      <c r="AP88" s="149">
        <f>GDAM_IEX!O88</f>
        <v>0</v>
      </c>
      <c r="AQ88" s="149">
        <f>GDAM_PXI!I88</f>
        <v>0</v>
      </c>
      <c r="AR88" s="149">
        <f>GDAM_PXI!O88</f>
        <v>0</v>
      </c>
    </row>
    <row r="89" spans="1:44">
      <c r="A89" t="s">
        <v>131</v>
      </c>
      <c r="D89">
        <f>TWEPL!Q89</f>
        <v>5.645859999999999</v>
      </c>
      <c r="E89">
        <f>GT_NG!Q89</f>
        <v>16.87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45.927902452390725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551.95042996398092</v>
      </c>
      <c r="P89" s="36">
        <v>55.382611894543224</v>
      </c>
      <c r="Q89" s="36">
        <v>18.857459932659932</v>
      </c>
      <c r="R89" s="38">
        <v>0</v>
      </c>
      <c r="S89" s="38">
        <v>0</v>
      </c>
      <c r="T89" s="37">
        <f>SUMPRODUCT(LTA!J89:AN89,LTA!J$101:AN$101,LTA!J$104:AN$104)</f>
        <v>24.45</v>
      </c>
      <c r="U89" s="37">
        <f>SUMPRODUCT(LTA!J89:AN89,LTA!J$102:AN$102,LTA!J$104:AN$104)</f>
        <v>107.33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-200</v>
      </c>
      <c r="AC89">
        <f t="shared" si="3"/>
        <v>9.5166710297825237</v>
      </c>
      <c r="AD89">
        <f t="shared" si="4"/>
        <v>670.14759321379233</v>
      </c>
      <c r="AE89">
        <f>'IDT-1'!C89</f>
        <v>-8</v>
      </c>
      <c r="AF89" s="24"/>
      <c r="AG89">
        <f t="shared" si="5"/>
        <v>662.14759321379233</v>
      </c>
      <c r="AI89" s="34">
        <f>PXIL!I89</f>
        <v>0</v>
      </c>
      <c r="AJ89" s="34">
        <f>PXIL!O89</f>
        <v>0</v>
      </c>
      <c r="AK89" s="34">
        <f>RTM_IEX!I89</f>
        <v>53.25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9">
        <f>GDAM_IEX!I89</f>
        <v>0</v>
      </c>
      <c r="AP89" s="149">
        <f>GDAM_IEX!O89</f>
        <v>0</v>
      </c>
      <c r="AQ89" s="149">
        <f>GDAM_PXI!I89</f>
        <v>0</v>
      </c>
      <c r="AR89" s="149">
        <f>GDAM_PXI!O89</f>
        <v>0</v>
      </c>
    </row>
    <row r="90" spans="1:44">
      <c r="A90" t="s">
        <v>132</v>
      </c>
      <c r="D90">
        <f>TWEPL!Q90</f>
        <v>5.645859999999999</v>
      </c>
      <c r="E90">
        <f>GT_NG!Q90</f>
        <v>16.87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45.927902452390725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550.26130810175539</v>
      </c>
      <c r="P90" s="36">
        <v>55.382611894543224</v>
      </c>
      <c r="Q90" s="36">
        <v>18.857459932659932</v>
      </c>
      <c r="R90" s="38">
        <v>0</v>
      </c>
      <c r="S90" s="38">
        <v>0</v>
      </c>
      <c r="T90" s="37">
        <f>SUMPRODUCT(LTA!J90:AN90,LTA!J$101:AN$101,LTA!J$104:AN$104)</f>
        <v>27.77</v>
      </c>
      <c r="U90" s="37">
        <f>SUMPRODUCT(LTA!J90:AN90,LTA!J$102:AN$102,LTA!J$104:AN$104)</f>
        <v>107.22999999999999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-200</v>
      </c>
      <c r="AC90">
        <f t="shared" si="3"/>
        <v>9.5301427573949375</v>
      </c>
      <c r="AD90">
        <f t="shared" si="4"/>
        <v>671.66499962395426</v>
      </c>
      <c r="AE90">
        <f>'IDT-1'!C90</f>
        <v>-15</v>
      </c>
      <c r="AF90" s="24"/>
      <c r="AG90">
        <f t="shared" si="5"/>
        <v>656.66499962395426</v>
      </c>
      <c r="AI90" s="34">
        <f>PXIL!I90</f>
        <v>0</v>
      </c>
      <c r="AJ90" s="34">
        <f>PXIL!O90</f>
        <v>0</v>
      </c>
      <c r="AK90" s="34">
        <f>RTM_IEX!I90</f>
        <v>53.25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9">
        <f>GDAM_IEX!I90</f>
        <v>0</v>
      </c>
      <c r="AP90" s="149">
        <f>GDAM_IEX!O90</f>
        <v>0</v>
      </c>
      <c r="AQ90" s="149">
        <f>GDAM_PXI!I90</f>
        <v>0</v>
      </c>
      <c r="AR90" s="149">
        <f>GDAM_PXI!O90</f>
        <v>0</v>
      </c>
    </row>
    <row r="91" spans="1:44">
      <c r="A91" t="s">
        <v>133</v>
      </c>
      <c r="D91">
        <f>TWEPL!Q91</f>
        <v>5.645859999999999</v>
      </c>
      <c r="E91">
        <f>GT_NG!Q91</f>
        <v>16.87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45.927902452390725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552.77223013457228</v>
      </c>
      <c r="P91" s="36">
        <v>55.382611894543224</v>
      </c>
      <c r="Q91" s="36">
        <v>18.857459932659932</v>
      </c>
      <c r="R91" s="38">
        <v>0</v>
      </c>
      <c r="S91" s="38">
        <v>0</v>
      </c>
      <c r="T91" s="37">
        <f>SUMPRODUCT(LTA!J91:AN91,LTA!J$101:AN$101,LTA!J$104:AN$104)</f>
        <v>27.16</v>
      </c>
      <c r="U91" s="37">
        <f>SUMPRODUCT(LTA!J91:AN91,LTA!J$102:AN$102,LTA!J$104:AN$104)</f>
        <v>107.09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-276.88</v>
      </c>
      <c r="AC91">
        <f t="shared" si="3"/>
        <v>10.407093315190101</v>
      </c>
      <c r="AD91">
        <f t="shared" si="4"/>
        <v>615.99897109897609</v>
      </c>
      <c r="AE91">
        <f>'IDT-1'!C91</f>
        <v>25</v>
      </c>
      <c r="AF91" s="24"/>
      <c r="AG91">
        <f t="shared" si="5"/>
        <v>640.99897109897609</v>
      </c>
      <c r="AI91" s="34">
        <f>PXIL!I91</f>
        <v>0</v>
      </c>
      <c r="AJ91" s="34">
        <f>PXIL!O91</f>
        <v>0</v>
      </c>
      <c r="AK91" s="34">
        <f>RTM_IEX!I91</f>
        <v>73.58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9">
        <f>GDAM_IEX!I91</f>
        <v>0</v>
      </c>
      <c r="AP91" s="149">
        <f>GDAM_IEX!O91</f>
        <v>0</v>
      </c>
      <c r="AQ91" s="149">
        <f>GDAM_PXI!I91</f>
        <v>0</v>
      </c>
      <c r="AR91" s="149">
        <f>GDAM_PXI!O91</f>
        <v>0</v>
      </c>
    </row>
    <row r="92" spans="1:44">
      <c r="A92" t="s">
        <v>134</v>
      </c>
      <c r="D92">
        <f>TWEPL!Q92</f>
        <v>5.645859999999999</v>
      </c>
      <c r="E92">
        <f>GT_NG!Q92</f>
        <v>16.87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45.927902452390725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563.91514696219701</v>
      </c>
      <c r="P92" s="36">
        <v>55.382611894543224</v>
      </c>
      <c r="Q92" s="36">
        <v>18.857459932659932</v>
      </c>
      <c r="R92" s="38">
        <v>0</v>
      </c>
      <c r="S92" s="38">
        <v>0</v>
      </c>
      <c r="T92" s="37">
        <f>SUMPRODUCT(LTA!J92:AN92,LTA!J$101:AN$101,LTA!J$104:AN$104)</f>
        <v>26.15</v>
      </c>
      <c r="U92" s="37">
        <f>SUMPRODUCT(LTA!J92:AN92,LTA!J$102:AN$102,LTA!J$104:AN$104)</f>
        <v>106.94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-276.88</v>
      </c>
      <c r="AC92">
        <f t="shared" si="3"/>
        <v>10.4608869832732</v>
      </c>
      <c r="AD92">
        <f t="shared" si="4"/>
        <v>622.0580942585176</v>
      </c>
      <c r="AE92">
        <f>'IDT-1'!C92</f>
        <v>15</v>
      </c>
      <c r="AF92" s="24"/>
      <c r="AG92">
        <f t="shared" si="5"/>
        <v>637.0580942585176</v>
      </c>
      <c r="AI92" s="34">
        <f>PXIL!I92</f>
        <v>0</v>
      </c>
      <c r="AJ92" s="34">
        <f>PXIL!O92</f>
        <v>0</v>
      </c>
      <c r="AK92" s="34">
        <f>RTM_IEX!I92</f>
        <v>69.709999999999994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9">
        <f>GDAM_IEX!I92</f>
        <v>0</v>
      </c>
      <c r="AP92" s="149">
        <f>GDAM_IEX!O92</f>
        <v>0</v>
      </c>
      <c r="AQ92" s="149">
        <f>GDAM_PXI!I92</f>
        <v>0</v>
      </c>
      <c r="AR92" s="149">
        <f>GDAM_PXI!O92</f>
        <v>0</v>
      </c>
    </row>
    <row r="93" spans="1:44">
      <c r="A93" t="s">
        <v>135</v>
      </c>
      <c r="D93">
        <f>TWEPL!Q93</f>
        <v>5.645859999999999</v>
      </c>
      <c r="E93">
        <f>GT_NG!Q93</f>
        <v>16.87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45.927902452390725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568.2347114703075</v>
      </c>
      <c r="P93" s="36">
        <v>55.382611894543224</v>
      </c>
      <c r="Q93" s="36">
        <v>18.857459932659932</v>
      </c>
      <c r="R93" s="38">
        <v>0</v>
      </c>
      <c r="S93" s="38">
        <v>0</v>
      </c>
      <c r="T93" s="37">
        <f>SUMPRODUCT(LTA!J93:AN93,LTA!J$101:AN$101,LTA!J$104:AN$104)</f>
        <v>27.92</v>
      </c>
      <c r="U93" s="37">
        <f>SUMPRODUCT(LTA!J93:AN93,LTA!J$102:AN$102,LTA!J$104:AN$104)</f>
        <v>109.53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-276.88</v>
      </c>
      <c r="AC93">
        <f t="shared" si="3"/>
        <v>10.230499150944571</v>
      </c>
      <c r="AD93">
        <f t="shared" si="4"/>
        <v>596.10804659895678</v>
      </c>
      <c r="AE93">
        <f>'IDT-1'!C93</f>
        <v>10</v>
      </c>
      <c r="AF93" s="24"/>
      <c r="AG93">
        <f t="shared" si="5"/>
        <v>606.10804659895678</v>
      </c>
      <c r="AI93" s="34">
        <f>PXIL!I93</f>
        <v>0</v>
      </c>
      <c r="AJ93" s="34">
        <f>PXIL!O93</f>
        <v>0</v>
      </c>
      <c r="AK93" s="34">
        <f>RTM_IEX!I93</f>
        <v>34.85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9">
        <f>GDAM_IEX!I93</f>
        <v>0</v>
      </c>
      <c r="AP93" s="149">
        <f>GDAM_IEX!O93</f>
        <v>0</v>
      </c>
      <c r="AQ93" s="149">
        <f>GDAM_PXI!I93</f>
        <v>0</v>
      </c>
      <c r="AR93" s="149">
        <f>GDAM_PXI!O93</f>
        <v>0</v>
      </c>
    </row>
    <row r="94" spans="1:44">
      <c r="A94" t="s">
        <v>136</v>
      </c>
      <c r="D94">
        <f>TWEPL!Q94</f>
        <v>5.645859999999999</v>
      </c>
      <c r="E94">
        <f>GT_NG!Q94</f>
        <v>16.87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45.927902452390725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577.46751084699508</v>
      </c>
      <c r="P94" s="36">
        <v>55.382611894543224</v>
      </c>
      <c r="Q94" s="36">
        <v>18.857459932659932</v>
      </c>
      <c r="R94" s="38">
        <v>0</v>
      </c>
      <c r="S94" s="38">
        <v>0</v>
      </c>
      <c r="T94" s="37">
        <f>SUMPRODUCT(LTA!J94:AN94,LTA!J$101:AN$101,LTA!J$104:AN$104)</f>
        <v>27.15</v>
      </c>
      <c r="U94" s="37">
        <f>SUMPRODUCT(LTA!J94:AN94,LTA!J$102:AN$102,LTA!J$104:AN$104)</f>
        <v>109.47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-276.88</v>
      </c>
      <c r="AC94">
        <f t="shared" si="3"/>
        <v>10.295995785459423</v>
      </c>
      <c r="AD94">
        <f t="shared" si="4"/>
        <v>603.48534934112945</v>
      </c>
      <c r="AE94">
        <f>'IDT-1'!C94</f>
        <v>0</v>
      </c>
      <c r="AF94" s="24"/>
      <c r="AG94">
        <f t="shared" si="5"/>
        <v>603.48534934112945</v>
      </c>
      <c r="AI94" s="34">
        <f>PXIL!I94</f>
        <v>0</v>
      </c>
      <c r="AJ94" s="34">
        <f>PXIL!O94</f>
        <v>0</v>
      </c>
      <c r="AK94" s="34">
        <f>RTM_IEX!I94</f>
        <v>33.89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9">
        <f>GDAM_IEX!I94</f>
        <v>0</v>
      </c>
      <c r="AP94" s="149">
        <f>GDAM_IEX!O94</f>
        <v>0</v>
      </c>
      <c r="AQ94" s="149">
        <f>GDAM_PXI!I94</f>
        <v>0</v>
      </c>
      <c r="AR94" s="149">
        <f>GDAM_PXI!O94</f>
        <v>0</v>
      </c>
    </row>
    <row r="95" spans="1:44">
      <c r="A95" t="s">
        <v>137</v>
      </c>
      <c r="D95">
        <f>TWEPL!Q95</f>
        <v>5.645859999999999</v>
      </c>
      <c r="E95">
        <f>GT_NG!Q95</f>
        <v>16.87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45.927902452390725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583.05103708203626</v>
      </c>
      <c r="P95" s="36">
        <v>55.382611894543224</v>
      </c>
      <c r="Q95" s="36">
        <v>18.857459932659932</v>
      </c>
      <c r="R95" s="38">
        <v>0</v>
      </c>
      <c r="S95" s="38">
        <v>0</v>
      </c>
      <c r="T95" s="37">
        <f>SUMPRODUCT(LTA!J95:AN95,LTA!J$101:AN$101,LTA!J$104:AN$104)</f>
        <v>28.11</v>
      </c>
      <c r="U95" s="37">
        <f>SUMPRODUCT(LTA!J95:AN95,LTA!J$102:AN$102,LTA!J$104:AN$104)</f>
        <v>111.14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-276.88</v>
      </c>
      <c r="AC95">
        <f t="shared" si="3"/>
        <v>10.214890816327785</v>
      </c>
      <c r="AD95">
        <f t="shared" si="4"/>
        <v>594.3499805453024</v>
      </c>
      <c r="AE95">
        <f>'IDT-1'!C95</f>
        <v>0</v>
      </c>
      <c r="AF95" s="24"/>
      <c r="AG95">
        <f t="shared" si="5"/>
        <v>594.3499805453024</v>
      </c>
      <c r="AI95" s="34">
        <f>PXIL!I95</f>
        <v>0</v>
      </c>
      <c r="AJ95" s="34">
        <f>PXIL!O95</f>
        <v>0</v>
      </c>
      <c r="AK95" s="34">
        <f>RTM_IEX!I95</f>
        <v>16.46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9">
        <f>GDAM_IEX!I95</f>
        <v>0</v>
      </c>
      <c r="AP95" s="149">
        <f>GDAM_IEX!O95</f>
        <v>0</v>
      </c>
      <c r="AQ95" s="149">
        <f>GDAM_PXI!I95</f>
        <v>0</v>
      </c>
      <c r="AR95" s="149">
        <f>GDAM_PXI!O95</f>
        <v>0</v>
      </c>
    </row>
    <row r="96" spans="1:44">
      <c r="A96" t="s">
        <v>138</v>
      </c>
      <c r="D96">
        <f>TWEPL!Q96</f>
        <v>5.645859999999999</v>
      </c>
      <c r="E96">
        <f>GT_NG!Q96</f>
        <v>16.87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45.927902452390725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575.70541447946459</v>
      </c>
      <c r="P96" s="36">
        <v>55.382611894543224</v>
      </c>
      <c r="Q96" s="36">
        <v>18.857459932659932</v>
      </c>
      <c r="R96" s="38">
        <v>0</v>
      </c>
      <c r="S96" s="38">
        <v>0</v>
      </c>
      <c r="T96" s="37">
        <f>SUMPRODUCT(LTA!J96:AN96,LTA!J$101:AN$101,LTA!J$104:AN$104)</f>
        <v>26.88</v>
      </c>
      <c r="U96" s="37">
        <f>SUMPRODUCT(LTA!J96:AN96,LTA!J$102:AN$102,LTA!J$104:AN$104)</f>
        <v>111.03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0</v>
      </c>
      <c r="AB96" s="75">
        <f>-STOA!O96</f>
        <v>-276.88</v>
      </c>
      <c r="AC96">
        <f t="shared" si="3"/>
        <v>10.121385337425156</v>
      </c>
      <c r="AD96">
        <f t="shared" si="4"/>
        <v>583.81786342163321</v>
      </c>
      <c r="AE96">
        <f>'IDT-1'!C96</f>
        <v>0</v>
      </c>
      <c r="AF96" s="24"/>
      <c r="AG96">
        <f t="shared" si="5"/>
        <v>583.81786342163321</v>
      </c>
      <c r="AI96" s="34">
        <f>PXIL!I96</f>
        <v>0</v>
      </c>
      <c r="AJ96" s="34">
        <f>PXIL!O96</f>
        <v>0</v>
      </c>
      <c r="AK96" s="34">
        <f>RTM_IEX!I96</f>
        <v>14.52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9">
        <f>GDAM_IEX!I96</f>
        <v>0</v>
      </c>
      <c r="AP96" s="149">
        <f>GDAM_IEX!O96</f>
        <v>0</v>
      </c>
      <c r="AQ96" s="149">
        <f>GDAM_PXI!I96</f>
        <v>0</v>
      </c>
      <c r="AR96" s="149">
        <f>GDAM_PXI!O96</f>
        <v>0</v>
      </c>
    </row>
    <row r="97" spans="1:44">
      <c r="A97" t="s">
        <v>139</v>
      </c>
      <c r="D97">
        <f>TWEPL!Q97</f>
        <v>5.645859999999999</v>
      </c>
      <c r="E97">
        <f>GT_NG!Q97</f>
        <v>16.87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45.927902452390725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573.59255909649744</v>
      </c>
      <c r="P97" s="36">
        <v>55.382611894543224</v>
      </c>
      <c r="Q97" s="36">
        <v>18.857459932659932</v>
      </c>
      <c r="R97" s="38">
        <v>0</v>
      </c>
      <c r="S97" s="38">
        <v>0</v>
      </c>
      <c r="T97" s="37">
        <f>SUMPRODUCT(LTA!J97:AN97,LTA!J$101:AN$101,LTA!J$104:AN$104)</f>
        <v>25.66</v>
      </c>
      <c r="U97" s="37">
        <f>SUMPRODUCT(LTA!J97:AN97,LTA!J$102:AN$102,LTA!J$104:AN$104)</f>
        <v>108.47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0</v>
      </c>
      <c r="AB97" s="75">
        <f>-STOA!O97</f>
        <v>-276.88</v>
      </c>
      <c r="AC97">
        <f t="shared" si="3"/>
        <v>10.026936210055043</v>
      </c>
      <c r="AD97">
        <f t="shared" si="4"/>
        <v>573.17945716603617</v>
      </c>
      <c r="AE97">
        <f>'IDT-1'!C97</f>
        <v>0</v>
      </c>
      <c r="AF97" s="24"/>
      <c r="AG97">
        <f t="shared" si="5"/>
        <v>573.17945716603617</v>
      </c>
      <c r="AI97" s="34">
        <f>PXIL!I97</f>
        <v>0</v>
      </c>
      <c r="AJ97" s="34">
        <f>PXIL!O97</f>
        <v>0</v>
      </c>
      <c r="AK97" s="34">
        <f>RTM_IEX!I97</f>
        <v>9.68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9">
        <f>GDAM_IEX!I97</f>
        <v>0</v>
      </c>
      <c r="AP97" s="149">
        <f>GDAM_IEX!O97</f>
        <v>0</v>
      </c>
      <c r="AQ97" s="149">
        <f>GDAM_PXI!I97</f>
        <v>0</v>
      </c>
      <c r="AR97" s="149">
        <f>GDAM_PXI!O97</f>
        <v>0</v>
      </c>
    </row>
    <row r="98" spans="1:44">
      <c r="A98" t="s">
        <v>140</v>
      </c>
      <c r="D98">
        <f>TWEPL!Q98</f>
        <v>5.645859999999999</v>
      </c>
      <c r="E98">
        <f>GT_NG!Q98</f>
        <v>16.87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45.927902452390725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579.60769275874827</v>
      </c>
      <c r="P98" s="36">
        <v>55.382611894543224</v>
      </c>
      <c r="Q98" s="36">
        <v>18.857459932659932</v>
      </c>
      <c r="R98" s="38">
        <v>0</v>
      </c>
      <c r="S98" s="38">
        <v>0</v>
      </c>
      <c r="T98" s="37">
        <f>SUMPRODUCT(LTA!J98:AN98,LTA!J$101:AN$101,LTA!J$104:AN$104)</f>
        <v>24.84</v>
      </c>
      <c r="U98" s="37">
        <f>SUMPRODUCT(LTA!J98:AN98,LTA!J$102:AN$102,LTA!J$104:AN$104)</f>
        <v>108.46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0</v>
      </c>
      <c r="AB98" s="75">
        <f>-STOA!O98</f>
        <v>-276.88</v>
      </c>
      <c r="AC98">
        <f t="shared" si="3"/>
        <v>9.987381386282852</v>
      </c>
      <c r="AD98">
        <f t="shared" si="4"/>
        <v>568.72414565205929</v>
      </c>
      <c r="AE98">
        <f>'IDT-1'!C98</f>
        <v>0</v>
      </c>
      <c r="AF98" s="24"/>
      <c r="AG98">
        <f t="shared" si="5"/>
        <v>568.72414565205929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9">
        <f>GDAM_IEX!I98</f>
        <v>0</v>
      </c>
      <c r="AP98" s="149">
        <f>GDAM_IEX!O98</f>
        <v>0</v>
      </c>
      <c r="AQ98" s="149">
        <f>GDAM_PXI!I98</f>
        <v>0</v>
      </c>
      <c r="AR98" s="149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0.13502820749999964</v>
      </c>
      <c r="E99">
        <f t="shared" si="6"/>
        <v>0.26675917612858224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1.1435411072444368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13.362267238017953</v>
      </c>
      <c r="P99" s="36">
        <f t="shared" si="6"/>
        <v>1.3291826854690378</v>
      </c>
      <c r="Q99" s="36">
        <f t="shared" si="6"/>
        <v>0.4316505567836027</v>
      </c>
      <c r="R99" s="38">
        <f t="shared" si="6"/>
        <v>0.25842999999999988</v>
      </c>
      <c r="S99" s="38">
        <f t="shared" si="6"/>
        <v>0</v>
      </c>
      <c r="T99" s="37">
        <f t="shared" si="6"/>
        <v>2.0329174999999999</v>
      </c>
      <c r="U99" s="37">
        <f t="shared" si="6"/>
        <v>2.6819849999999983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3.5889999999999998E-2</v>
      </c>
      <c r="Z99" s="34">
        <f t="shared" si="6"/>
        <v>-0.72150000000000003</v>
      </c>
      <c r="AA99" s="75">
        <f t="shared" si="6"/>
        <v>0</v>
      </c>
      <c r="AB99" s="75">
        <f t="shared" si="6"/>
        <v>-3.6150399999999991</v>
      </c>
      <c r="AC99">
        <f t="shared" si="6"/>
        <v>0.23647420632459501</v>
      </c>
      <c r="AD99">
        <f t="shared" si="6"/>
        <v>17.896392264819017</v>
      </c>
      <c r="AE99">
        <f t="shared" si="6"/>
        <v>-1.24044675</v>
      </c>
      <c r="AG99">
        <f t="shared" si="6"/>
        <v>16.65594551481901</v>
      </c>
      <c r="AI99">
        <f t="shared" si="6"/>
        <v>0</v>
      </c>
      <c r="AJ99">
        <f t="shared" si="6"/>
        <v>0</v>
      </c>
      <c r="AK99">
        <f t="shared" si="6"/>
        <v>0.79564500000000005</v>
      </c>
      <c r="AL99">
        <f t="shared" si="6"/>
        <v>-1.375E-2</v>
      </c>
      <c r="AM99">
        <f t="shared" si="6"/>
        <v>0</v>
      </c>
      <c r="AN99">
        <f t="shared" si="6"/>
        <v>0</v>
      </c>
      <c r="AO99">
        <f t="shared" si="6"/>
        <v>9.8600000000000007E-3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M10" sqref="M1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45225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452</v>
      </c>
    </row>
    <row r="2" spans="1:16">
      <c r="A2" t="s">
        <v>0</v>
      </c>
      <c r="B2" s="145">
        <v>43.923809523809531</v>
      </c>
      <c r="C2" s="145">
        <v>25.4</v>
      </c>
      <c r="D2" s="145">
        <v>30.676190476190474</v>
      </c>
      <c r="E2" s="145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486</v>
      </c>
    </row>
    <row r="3" spans="1:16">
      <c r="A3" t="s">
        <v>1</v>
      </c>
      <c r="B3" s="145">
        <v>43.923809523809531</v>
      </c>
      <c r="C3" s="145">
        <v>25.4</v>
      </c>
      <c r="D3" s="145">
        <v>30.676190476190474</v>
      </c>
      <c r="E3" s="145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5">
        <v>43.923809523809531</v>
      </c>
      <c r="C4" s="145">
        <v>25.4</v>
      </c>
      <c r="D4" s="145">
        <v>30.676190476190474</v>
      </c>
      <c r="E4" s="145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5">
        <v>43.9171899050544</v>
      </c>
      <c r="C5" s="145">
        <v>25.389281795385742</v>
      </c>
      <c r="D5" s="145">
        <v>30.689253135955656</v>
      </c>
      <c r="E5" s="145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5">
        <v>43.9171899050544</v>
      </c>
      <c r="C6" s="145">
        <v>25.389281795385742</v>
      </c>
      <c r="D6" s="145">
        <v>30.689253135955656</v>
      </c>
      <c r="E6" s="145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8"/>
    </row>
    <row r="7" spans="1:16">
      <c r="A7" t="s">
        <v>5</v>
      </c>
      <c r="B7" s="145">
        <v>43.9171899050544</v>
      </c>
      <c r="C7" s="145">
        <v>25.389281795385742</v>
      </c>
      <c r="D7" s="145">
        <v>30.689253135955656</v>
      </c>
      <c r="E7" s="145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8"/>
    </row>
    <row r="8" spans="1:16">
      <c r="A8" t="s">
        <v>10</v>
      </c>
      <c r="B8" s="145">
        <v>43.917189905054421</v>
      </c>
      <c r="C8" s="145">
        <v>25.389281795385742</v>
      </c>
      <c r="D8" s="145">
        <v>30.689253135955656</v>
      </c>
      <c r="E8" s="145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8"/>
    </row>
    <row r="9" spans="1:16">
      <c r="A9" t="s">
        <v>11</v>
      </c>
      <c r="B9" s="145">
        <v>43.917189905054421</v>
      </c>
      <c r="C9" s="145">
        <v>25.389281795385742</v>
      </c>
      <c r="D9" s="145">
        <v>30.689253135955656</v>
      </c>
      <c r="E9" s="145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5">
        <v>43.917189905054421</v>
      </c>
      <c r="C10" s="145">
        <v>25.389281795385742</v>
      </c>
      <c r="D10" s="145">
        <v>30.689253135955656</v>
      </c>
      <c r="E10" s="145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7">
        <v>74.599999999999994</v>
      </c>
      <c r="C11" s="157">
        <v>24.030000000000005</v>
      </c>
      <c r="D11" s="157">
        <v>1.37</v>
      </c>
      <c r="E11" s="157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6">
        <v>69.319999999999993</v>
      </c>
      <c r="C13" s="146">
        <v>0</v>
      </c>
      <c r="D13" s="146">
        <v>30.680000000000003</v>
      </c>
      <c r="E13" s="146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6">
        <v>43.920634920634924</v>
      </c>
      <c r="C14" s="146">
        <v>25.396825396825395</v>
      </c>
      <c r="D14" s="146">
        <v>30.682539682539677</v>
      </c>
      <c r="E14" s="146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5">
        <v>59.260101584413619</v>
      </c>
      <c r="C15" s="165">
        <v>40.739898415586389</v>
      </c>
      <c r="D15" s="146">
        <v>0</v>
      </c>
      <c r="E15" s="165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5">
        <v>19.759999999999998</v>
      </c>
      <c r="C16" s="145">
        <v>49.56</v>
      </c>
      <c r="D16" s="145">
        <v>30.680000000000003</v>
      </c>
      <c r="E16" s="145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6">
        <v>43.922942206654994</v>
      </c>
      <c r="C17" s="156">
        <v>25.39404553415061</v>
      </c>
      <c r="D17" s="156">
        <v>30.683012259194399</v>
      </c>
      <c r="E17" s="156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6">
        <v>43.919571045576404</v>
      </c>
      <c r="C18" s="156">
        <v>25.400357462019656</v>
      </c>
      <c r="D18" s="156">
        <v>30.680071492403926</v>
      </c>
      <c r="E18" s="156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5">
        <v>43.929519671735463</v>
      </c>
      <c r="C19" s="145">
        <v>25.412916795972556</v>
      </c>
      <c r="D19" s="145">
        <v>30.679942070963072</v>
      </c>
      <c r="E19" s="145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5"/>
      <c r="C20" s="145"/>
      <c r="D20" s="145"/>
      <c r="E20" s="145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6">
        <v>14.832000000000001</v>
      </c>
      <c r="C21" s="141">
        <v>69.828439955106617</v>
      </c>
      <c r="D21" s="141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5">
        <v>43.920863309352526</v>
      </c>
      <c r="C22" s="145">
        <v>25.39568345323741</v>
      </c>
      <c r="D22" s="145">
        <v>30.683453237410074</v>
      </c>
      <c r="E22" s="145">
        <v>0</v>
      </c>
      <c r="F22" s="145">
        <v>0</v>
      </c>
      <c r="G22" s="145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5">
        <v>43.92209931748647</v>
      </c>
      <c r="C23" s="145">
        <v>25.403624382207578</v>
      </c>
      <c r="D23" s="145">
        <v>30.675453047775953</v>
      </c>
      <c r="E23" s="145">
        <v>0</v>
      </c>
      <c r="F23" s="145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5">
        <v>43.92209931748647</v>
      </c>
      <c r="C24" s="145">
        <v>25.403624382207578</v>
      </c>
      <c r="D24" s="145">
        <v>30.675453047775953</v>
      </c>
      <c r="E24" s="145">
        <v>0</v>
      </c>
      <c r="F24" s="145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5">
        <v>0</v>
      </c>
      <c r="C25" s="145">
        <v>0</v>
      </c>
      <c r="D25" s="145">
        <v>0</v>
      </c>
      <c r="E25" s="145">
        <v>0</v>
      </c>
      <c r="F25" s="145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5">
        <v>43.918181818181807</v>
      </c>
      <c r="C26" s="145">
        <v>25.4</v>
      </c>
      <c r="D26" s="145">
        <v>30.681818181818183</v>
      </c>
      <c r="E26" s="145">
        <v>0</v>
      </c>
      <c r="F26" s="145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5">
        <v>43.915978994748677</v>
      </c>
      <c r="C28" s="145">
        <v>25.4013503375844</v>
      </c>
      <c r="D28" s="145">
        <v>30.682670667666912</v>
      </c>
      <c r="E28" s="145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5">
        <v>43.921784199780113</v>
      </c>
      <c r="C29" s="145">
        <v>25.396576095492378</v>
      </c>
      <c r="D29" s="145">
        <v>30.681639704727502</v>
      </c>
      <c r="E29" s="145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6">
        <v>43.921271763815298</v>
      </c>
      <c r="C30" s="146">
        <v>25.397426192278576</v>
      </c>
      <c r="D30" s="146">
        <v>30.681302043906133</v>
      </c>
      <c r="E30" s="146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6">
        <v>43.920498830865164</v>
      </c>
      <c r="C31" s="146">
        <v>25.401402961808262</v>
      </c>
      <c r="D31" s="146">
        <v>30.678098207326581</v>
      </c>
      <c r="E31" s="146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5">
        <v>69.320486815415833</v>
      </c>
      <c r="C32" s="145">
        <v>0</v>
      </c>
      <c r="D32" s="145">
        <v>30.679513184584177</v>
      </c>
      <c r="E32" s="145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6">
        <v>69.320000000000007</v>
      </c>
      <c r="C33" s="156">
        <v>0</v>
      </c>
      <c r="D33" s="156">
        <v>30.680000000000003</v>
      </c>
      <c r="E33" s="156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488</v>
      </c>
    </row>
    <row r="34" spans="1:12">
      <c r="A34" s="112" t="s">
        <v>23</v>
      </c>
      <c r="B34" s="156">
        <v>43.919746568109815</v>
      </c>
      <c r="C34" s="156">
        <v>25.400211193241816</v>
      </c>
      <c r="D34" s="156">
        <v>30.680042238648365</v>
      </c>
      <c r="E34" s="156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487</v>
      </c>
    </row>
    <row r="35" spans="1:12">
      <c r="A35" t="s">
        <v>24</v>
      </c>
      <c r="B35" s="156">
        <v>43.919874312647281</v>
      </c>
      <c r="C35" s="156">
        <v>25.396700706991364</v>
      </c>
      <c r="D35" s="156">
        <v>30.683424980361352</v>
      </c>
      <c r="E35" s="156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6">
        <v>0</v>
      </c>
      <c r="C36" s="156">
        <v>0</v>
      </c>
      <c r="D36" s="156">
        <v>0</v>
      </c>
      <c r="E36" s="156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490</v>
      </c>
    </row>
    <row r="37" spans="1:12">
      <c r="A37" s="112" t="s">
        <v>26</v>
      </c>
      <c r="B37" s="156">
        <v>43.924349881796701</v>
      </c>
      <c r="C37" s="156">
        <v>25.397951142631996</v>
      </c>
      <c r="D37" s="156">
        <v>30.677698975571317</v>
      </c>
      <c r="E37" s="156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489</v>
      </c>
    </row>
    <row r="38" spans="1:12">
      <c r="A38" s="112" t="s">
        <v>30</v>
      </c>
      <c r="B38" s="156">
        <v>74.604130808950075</v>
      </c>
      <c r="C38" s="156">
        <v>25.395869191049918</v>
      </c>
      <c r="D38" s="156">
        <v>0</v>
      </c>
      <c r="E38" s="156">
        <v>0</v>
      </c>
      <c r="F38" s="156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9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5">
        <v>43.922101449275345</v>
      </c>
      <c r="C44" s="145">
        <v>25.39855072463768</v>
      </c>
      <c r="D44" s="145">
        <v>30.679347826086957</v>
      </c>
      <c r="E44" s="145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5">
        <v>43.919119833482014</v>
      </c>
      <c r="C45" s="145">
        <v>25.401427297056202</v>
      </c>
      <c r="D45" s="145">
        <v>30.679452869461795</v>
      </c>
      <c r="E45" s="145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419</v>
      </c>
      <c r="B51" s="146">
        <v>90</v>
      </c>
      <c r="C51" s="146">
        <v>0</v>
      </c>
      <c r="D51" s="146">
        <v>0</v>
      </c>
      <c r="E51" s="146">
        <v>10</v>
      </c>
      <c r="F51" s="146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420</v>
      </c>
      <c r="B52" s="146">
        <v>90</v>
      </c>
      <c r="C52" s="146">
        <v>0</v>
      </c>
      <c r="D52" s="146">
        <v>0</v>
      </c>
      <c r="E52" s="146">
        <v>10</v>
      </c>
      <c r="F52" s="146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426</v>
      </c>
      <c r="B53" s="146">
        <v>90</v>
      </c>
      <c r="C53" s="146">
        <v>0</v>
      </c>
      <c r="D53" s="146">
        <v>0</v>
      </c>
      <c r="E53" s="146">
        <v>10.000000000000002</v>
      </c>
      <c r="F53" s="146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430</v>
      </c>
      <c r="B54" s="146">
        <v>90</v>
      </c>
      <c r="C54" s="146">
        <v>0</v>
      </c>
      <c r="D54" s="146">
        <v>0</v>
      </c>
      <c r="E54" s="146">
        <v>10.000000000000002</v>
      </c>
      <c r="F54" s="146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382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394</v>
      </c>
      <c r="B56" s="156">
        <v>0</v>
      </c>
      <c r="C56" s="156">
        <v>0</v>
      </c>
      <c r="D56" s="156">
        <v>0</v>
      </c>
      <c r="E56" s="156">
        <v>100</v>
      </c>
      <c r="F56" s="156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386</v>
      </c>
      <c r="B57" s="156">
        <v>0</v>
      </c>
      <c r="C57" s="156">
        <v>0</v>
      </c>
      <c r="D57" s="156">
        <v>0</v>
      </c>
      <c r="E57" s="156">
        <v>100</v>
      </c>
      <c r="F57" s="156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388</v>
      </c>
      <c r="B58" s="156">
        <v>0</v>
      </c>
      <c r="C58" s="156">
        <v>0</v>
      </c>
      <c r="D58" s="156">
        <v>0</v>
      </c>
      <c r="E58" s="156">
        <v>100</v>
      </c>
      <c r="F58" s="156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393</v>
      </c>
      <c r="B59" s="156">
        <v>0</v>
      </c>
      <c r="C59" s="156">
        <v>0</v>
      </c>
      <c r="D59" s="156">
        <v>0</v>
      </c>
      <c r="E59" s="156">
        <v>0</v>
      </c>
      <c r="F59" s="156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390</v>
      </c>
      <c r="B60" s="156">
        <v>0</v>
      </c>
      <c r="C60" s="156">
        <v>0</v>
      </c>
      <c r="D60" s="156">
        <v>0</v>
      </c>
      <c r="E60" s="156">
        <v>100</v>
      </c>
      <c r="F60" s="156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389</v>
      </c>
      <c r="B61" s="156">
        <v>0</v>
      </c>
      <c r="C61" s="156">
        <v>0</v>
      </c>
      <c r="D61" s="156">
        <v>0</v>
      </c>
      <c r="E61" s="156">
        <v>100</v>
      </c>
      <c r="F61" s="156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396</v>
      </c>
      <c r="B62" s="156">
        <v>0</v>
      </c>
      <c r="C62" s="156">
        <v>0</v>
      </c>
      <c r="D62" s="156">
        <v>0</v>
      </c>
      <c r="E62" s="156">
        <v>100</v>
      </c>
      <c r="F62" s="156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384</v>
      </c>
      <c r="B63" s="156">
        <v>0</v>
      </c>
      <c r="C63" s="156">
        <v>0</v>
      </c>
      <c r="D63" s="156">
        <v>0</v>
      </c>
      <c r="E63" s="156">
        <v>100</v>
      </c>
      <c r="F63" s="156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397</v>
      </c>
      <c r="B64" s="156">
        <v>0</v>
      </c>
      <c r="C64" s="156">
        <v>0</v>
      </c>
      <c r="D64" s="156">
        <v>0</v>
      </c>
      <c r="E64" s="156">
        <v>100</v>
      </c>
      <c r="F64" s="156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387</v>
      </c>
      <c r="B65" s="156">
        <v>0</v>
      </c>
      <c r="C65" s="156">
        <v>0</v>
      </c>
      <c r="D65" s="156">
        <v>0</v>
      </c>
      <c r="E65" s="156">
        <v>100</v>
      </c>
      <c r="F65" s="156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383</v>
      </c>
      <c r="B66" s="156">
        <v>0</v>
      </c>
      <c r="C66" s="156">
        <v>0</v>
      </c>
      <c r="D66" s="156">
        <v>0</v>
      </c>
      <c r="E66" s="156">
        <v>100</v>
      </c>
      <c r="F66" s="156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392</v>
      </c>
      <c r="B67" s="156">
        <v>0</v>
      </c>
      <c r="C67" s="156">
        <v>0</v>
      </c>
      <c r="D67" s="156">
        <v>0</v>
      </c>
      <c r="E67" s="156">
        <v>100</v>
      </c>
      <c r="F67" s="156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385</v>
      </c>
      <c r="B68" s="156">
        <v>0</v>
      </c>
      <c r="C68" s="156">
        <v>0</v>
      </c>
      <c r="D68" s="156">
        <v>0</v>
      </c>
      <c r="E68" s="156">
        <v>100</v>
      </c>
      <c r="F68" s="156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395</v>
      </c>
      <c r="B69" s="156">
        <v>0</v>
      </c>
      <c r="C69" s="156">
        <v>0</v>
      </c>
      <c r="D69" s="156">
        <v>0</v>
      </c>
      <c r="E69" s="156">
        <v>100</v>
      </c>
      <c r="F69" s="156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391</v>
      </c>
      <c r="B70" s="156">
        <v>0</v>
      </c>
      <c r="C70" s="156">
        <v>0</v>
      </c>
      <c r="D70" s="156">
        <v>0</v>
      </c>
      <c r="E70" s="156">
        <v>100</v>
      </c>
      <c r="F70" s="156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421</v>
      </c>
      <c r="B71" s="156">
        <v>0</v>
      </c>
      <c r="C71" s="156">
        <v>0</v>
      </c>
      <c r="D71" s="156">
        <v>0</v>
      </c>
      <c r="E71" s="156">
        <v>100</v>
      </c>
      <c r="F71" s="156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422</v>
      </c>
      <c r="B72" s="156">
        <v>0</v>
      </c>
      <c r="C72" s="156">
        <v>0</v>
      </c>
      <c r="D72" s="156">
        <v>0</v>
      </c>
      <c r="E72" s="156">
        <v>100</v>
      </c>
      <c r="F72" s="156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432</v>
      </c>
      <c r="B73" s="156">
        <v>0</v>
      </c>
      <c r="C73" s="156">
        <v>0</v>
      </c>
      <c r="D73" s="156">
        <v>0</v>
      </c>
      <c r="E73" s="156">
        <v>100</v>
      </c>
      <c r="F73" s="156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433</v>
      </c>
      <c r="B74" s="156">
        <v>0</v>
      </c>
      <c r="C74" s="156">
        <v>0</v>
      </c>
      <c r="D74" s="156">
        <v>0</v>
      </c>
      <c r="E74" s="156">
        <v>100</v>
      </c>
      <c r="F74" s="156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434</v>
      </c>
      <c r="B75" s="156">
        <v>0</v>
      </c>
      <c r="C75" s="156">
        <v>0</v>
      </c>
      <c r="D75" s="156">
        <v>0</v>
      </c>
      <c r="E75" s="156">
        <v>100</v>
      </c>
      <c r="F75" s="156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435</v>
      </c>
      <c r="B76" s="156">
        <v>0</v>
      </c>
      <c r="C76" s="156">
        <v>0</v>
      </c>
      <c r="D76" s="156">
        <v>0</v>
      </c>
      <c r="E76" s="156">
        <v>100</v>
      </c>
      <c r="F76" s="156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436</v>
      </c>
      <c r="B77" s="156">
        <v>0</v>
      </c>
      <c r="C77" s="156">
        <v>0</v>
      </c>
      <c r="D77" s="156">
        <v>0</v>
      </c>
      <c r="E77" s="156">
        <v>100</v>
      </c>
      <c r="F77" s="156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413</v>
      </c>
      <c r="B78" s="156">
        <v>0</v>
      </c>
      <c r="C78" s="156">
        <v>0</v>
      </c>
      <c r="D78" s="156">
        <v>0</v>
      </c>
      <c r="E78" s="156">
        <v>100</v>
      </c>
      <c r="F78" s="156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414</v>
      </c>
      <c r="B79" s="156">
        <v>0</v>
      </c>
      <c r="C79" s="156">
        <v>0</v>
      </c>
      <c r="D79" s="156">
        <v>0</v>
      </c>
      <c r="E79" s="156">
        <v>100</v>
      </c>
      <c r="F79" s="156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415</v>
      </c>
      <c r="B80" s="156">
        <v>0</v>
      </c>
      <c r="C80" s="156">
        <v>0</v>
      </c>
      <c r="D80" s="156">
        <v>0</v>
      </c>
      <c r="E80" s="156">
        <v>100</v>
      </c>
      <c r="F80" s="156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416</v>
      </c>
      <c r="B81" s="156">
        <v>0</v>
      </c>
      <c r="C81" s="156">
        <v>0</v>
      </c>
      <c r="D81" s="156">
        <v>0</v>
      </c>
      <c r="E81" s="156">
        <v>100</v>
      </c>
      <c r="F81" s="156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417</v>
      </c>
      <c r="B82" s="156">
        <v>0</v>
      </c>
      <c r="C82" s="156">
        <v>0</v>
      </c>
      <c r="D82" s="156">
        <v>0</v>
      </c>
      <c r="E82" s="156">
        <v>100</v>
      </c>
      <c r="F82" s="156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408</v>
      </c>
      <c r="B83" s="156">
        <v>0</v>
      </c>
      <c r="C83" s="156">
        <v>0</v>
      </c>
      <c r="D83" s="156">
        <v>0</v>
      </c>
      <c r="E83" s="156">
        <v>100</v>
      </c>
      <c r="F83" s="156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409</v>
      </c>
      <c r="B84" s="156">
        <v>0</v>
      </c>
      <c r="C84" s="156">
        <v>0</v>
      </c>
      <c r="D84" s="156">
        <v>0</v>
      </c>
      <c r="E84" s="156">
        <v>100</v>
      </c>
      <c r="F84" s="156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410</v>
      </c>
      <c r="B85" s="156">
        <v>0</v>
      </c>
      <c r="C85" s="156">
        <v>0</v>
      </c>
      <c r="D85" s="156">
        <v>0</v>
      </c>
      <c r="E85" s="156">
        <v>100</v>
      </c>
      <c r="F85" s="156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411</v>
      </c>
      <c r="B86" s="156">
        <v>0</v>
      </c>
      <c r="C86" s="156">
        <v>0</v>
      </c>
      <c r="D86" s="156">
        <v>0</v>
      </c>
      <c r="E86" s="156">
        <v>100</v>
      </c>
      <c r="F86" s="156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427</v>
      </c>
      <c r="B87" s="156">
        <v>0</v>
      </c>
      <c r="C87" s="156">
        <v>0</v>
      </c>
      <c r="D87" s="156">
        <v>0</v>
      </c>
      <c r="E87" s="156">
        <v>100</v>
      </c>
      <c r="F87" s="156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428</v>
      </c>
      <c r="B88" s="156">
        <v>0</v>
      </c>
      <c r="C88" s="156">
        <v>0</v>
      </c>
      <c r="D88" s="156">
        <v>0</v>
      </c>
      <c r="E88" s="156">
        <v>100</v>
      </c>
      <c r="F88" s="156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424</v>
      </c>
      <c r="B89" s="156">
        <v>0</v>
      </c>
      <c r="C89" s="156">
        <v>0</v>
      </c>
      <c r="D89" s="156">
        <v>0</v>
      </c>
      <c r="E89" s="156">
        <v>100</v>
      </c>
      <c r="F89" s="156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425</v>
      </c>
      <c r="B90" s="156">
        <v>0</v>
      </c>
      <c r="C90" s="156">
        <v>0</v>
      </c>
      <c r="D90" s="156">
        <v>0</v>
      </c>
      <c r="E90" s="156">
        <v>100</v>
      </c>
      <c r="F90" s="156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429</v>
      </c>
      <c r="B91" s="156">
        <v>0</v>
      </c>
      <c r="C91" s="156">
        <v>0</v>
      </c>
      <c r="D91" s="156">
        <v>0</v>
      </c>
      <c r="E91" s="156">
        <v>100</v>
      </c>
      <c r="F91" s="156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407</v>
      </c>
      <c r="B92" s="156">
        <v>0</v>
      </c>
      <c r="C92" s="156">
        <v>0</v>
      </c>
      <c r="D92" s="156">
        <v>0</v>
      </c>
      <c r="E92" s="156">
        <v>100</v>
      </c>
      <c r="F92" s="156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423</v>
      </c>
      <c r="B93" s="156">
        <v>0</v>
      </c>
      <c r="C93" s="156">
        <v>0</v>
      </c>
      <c r="D93" s="156">
        <v>0</v>
      </c>
      <c r="E93" s="156">
        <v>100</v>
      </c>
      <c r="F93" s="156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418</v>
      </c>
      <c r="B94" s="156">
        <v>0</v>
      </c>
      <c r="C94" s="156">
        <v>0</v>
      </c>
      <c r="D94" s="156">
        <v>0</v>
      </c>
      <c r="E94" s="156">
        <v>100</v>
      </c>
      <c r="F94" s="156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412</v>
      </c>
      <c r="B95" s="156">
        <v>0</v>
      </c>
      <c r="C95" s="156">
        <v>0</v>
      </c>
      <c r="D95" s="156">
        <v>0</v>
      </c>
      <c r="E95" s="156">
        <v>100</v>
      </c>
      <c r="F95" s="156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431</v>
      </c>
      <c r="B96" s="156">
        <v>0</v>
      </c>
      <c r="C96" s="156">
        <v>0</v>
      </c>
      <c r="D96" s="156">
        <v>0</v>
      </c>
      <c r="E96" s="156">
        <v>100</v>
      </c>
      <c r="F96" s="156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6">
        <v>0</v>
      </c>
      <c r="C97" s="156">
        <v>0</v>
      </c>
      <c r="D97" s="156">
        <v>0</v>
      </c>
      <c r="E97" s="156">
        <v>100</v>
      </c>
      <c r="F97" s="156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6">
        <v>0</v>
      </c>
      <c r="C98" s="156">
        <v>0</v>
      </c>
      <c r="D98" s="156">
        <v>0</v>
      </c>
      <c r="E98" s="156">
        <v>100</v>
      </c>
      <c r="F98" s="156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6">
        <v>0</v>
      </c>
      <c r="C99" s="156">
        <v>0</v>
      </c>
      <c r="D99" s="156">
        <v>0</v>
      </c>
      <c r="E99" s="156">
        <v>100</v>
      </c>
      <c r="F99" s="156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6">
        <v>0</v>
      </c>
      <c r="C100" s="156">
        <v>0</v>
      </c>
      <c r="D100" s="156">
        <v>0</v>
      </c>
      <c r="E100" s="156">
        <v>100</v>
      </c>
      <c r="F100" s="156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6">
        <v>0</v>
      </c>
      <c r="C101" s="156">
        <v>0</v>
      </c>
      <c r="D101" s="156">
        <v>0</v>
      </c>
      <c r="E101" s="156">
        <v>100</v>
      </c>
      <c r="F101" s="156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6">
        <v>0</v>
      </c>
      <c r="C102" s="156">
        <v>0</v>
      </c>
      <c r="D102" s="156">
        <v>0</v>
      </c>
      <c r="E102" s="156">
        <v>100</v>
      </c>
      <c r="F102" s="156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6">
        <v>0</v>
      </c>
      <c r="C103" s="156">
        <v>0</v>
      </c>
      <c r="D103" s="156">
        <v>0</v>
      </c>
      <c r="E103" s="156">
        <v>100</v>
      </c>
      <c r="F103" s="156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6">
        <v>0</v>
      </c>
      <c r="C104" s="156">
        <v>0</v>
      </c>
      <c r="D104" s="156">
        <v>0</v>
      </c>
      <c r="E104" s="156">
        <v>100</v>
      </c>
      <c r="F104" s="156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6">
        <v>0</v>
      </c>
      <c r="C105" s="156">
        <v>0</v>
      </c>
      <c r="D105" s="156">
        <v>0</v>
      </c>
      <c r="E105" s="156">
        <v>100</v>
      </c>
      <c r="F105" s="156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6">
        <v>0</v>
      </c>
      <c r="C106" s="156">
        <v>0</v>
      </c>
      <c r="D106" s="156">
        <v>0</v>
      </c>
      <c r="E106" s="156">
        <v>100</v>
      </c>
      <c r="F106" s="156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6">
        <v>0</v>
      </c>
      <c r="C107" s="156">
        <v>0</v>
      </c>
      <c r="D107" s="156">
        <v>0</v>
      </c>
      <c r="E107" s="156">
        <v>100</v>
      </c>
      <c r="F107" s="156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6">
        <v>0</v>
      </c>
      <c r="C108" s="156">
        <v>0</v>
      </c>
      <c r="D108" s="156">
        <v>0</v>
      </c>
      <c r="E108" s="156">
        <v>100</v>
      </c>
      <c r="F108" s="156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6">
        <v>0</v>
      </c>
      <c r="C109" s="156">
        <v>0</v>
      </c>
      <c r="D109" s="156">
        <v>0</v>
      </c>
      <c r="E109" s="156">
        <v>100</v>
      </c>
      <c r="F109" s="156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6">
        <v>0</v>
      </c>
      <c r="C110" s="156">
        <v>0</v>
      </c>
      <c r="D110" s="156">
        <v>0</v>
      </c>
      <c r="E110" s="156">
        <v>100</v>
      </c>
      <c r="F110" s="156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6">
        <v>0</v>
      </c>
      <c r="C111" s="156">
        <v>0</v>
      </c>
      <c r="D111" s="156">
        <v>0</v>
      </c>
      <c r="E111" s="156">
        <v>100</v>
      </c>
      <c r="F111" s="156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6">
        <v>0</v>
      </c>
      <c r="C112" s="156">
        <v>0</v>
      </c>
      <c r="D112" s="156">
        <v>0</v>
      </c>
      <c r="E112" s="156">
        <v>100</v>
      </c>
      <c r="F112" s="156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6">
        <v>0</v>
      </c>
      <c r="C113" s="156">
        <v>0</v>
      </c>
      <c r="D113" s="156">
        <v>0</v>
      </c>
      <c r="E113" s="156">
        <v>100</v>
      </c>
      <c r="F113" s="156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6">
        <v>0</v>
      </c>
      <c r="C114" s="156">
        <v>0</v>
      </c>
      <c r="D114" s="156">
        <v>0</v>
      </c>
      <c r="E114" s="156">
        <v>100</v>
      </c>
      <c r="F114" s="156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6">
        <v>0</v>
      </c>
      <c r="C115" s="156">
        <v>0</v>
      </c>
      <c r="D115" s="156">
        <v>0</v>
      </c>
      <c r="E115" s="156">
        <v>100</v>
      </c>
      <c r="F115" s="156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6">
        <v>0</v>
      </c>
      <c r="C116" s="156">
        <v>0</v>
      </c>
      <c r="D116" s="156">
        <v>0</v>
      </c>
      <c r="E116" s="156">
        <v>100</v>
      </c>
      <c r="F116" s="156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2">
        <f>Allocation_SG!A1</f>
        <v>45225</v>
      </c>
      <c r="B1" s="216"/>
      <c r="C1" s="216"/>
      <c r="D1" s="223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</row>
    <row r="2" spans="1:44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TWEPL!R3</f>
        <v>7.2817800000000004</v>
      </c>
      <c r="E3">
        <f>GT_NG!T3</f>
        <v>11.220889954702903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69.61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810.87392698556039</v>
      </c>
      <c r="P3" s="36">
        <v>60.872870820166952</v>
      </c>
      <c r="Q3" s="36">
        <v>22.776931986531984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405.53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-303</v>
      </c>
      <c r="AA3" s="75">
        <f>STOA!J3</f>
        <v>4.3499999999999996</v>
      </c>
      <c r="AB3" s="75">
        <f>-STOA!P3</f>
        <v>0</v>
      </c>
      <c r="AC3">
        <f>SUMIF(B3:AB3,"&gt;0")*$AC$2-SUMIF(B3:AB3,"&lt;0")*($AC$2/(1-$AC$2))+SUMIF(AI3:AR3,"&gt;0")*$AC$2-SUMIF(AI3:AR3,"&lt;0")*($AC$2/(1-$AC$2))</f>
        <v>15.07199295699845</v>
      </c>
      <c r="AD3">
        <f>SUM(B3:AB3,AI3:AR3)-AC3</f>
        <v>1088.9644067899637</v>
      </c>
      <c r="AE3">
        <f>'IDT-1'!F3</f>
        <v>-191.52799999999999</v>
      </c>
      <c r="AF3" s="24"/>
      <c r="AG3">
        <f>SUM(AD3:AF3)</f>
        <v>897.43640678996371</v>
      </c>
      <c r="AI3" s="34">
        <f>PXIL!J3</f>
        <v>0</v>
      </c>
      <c r="AJ3" s="34">
        <f>PXIL!P3</f>
        <v>0</v>
      </c>
      <c r="AK3" s="34">
        <f>RTM_IEX!J3</f>
        <v>14.52</v>
      </c>
      <c r="AL3" s="34">
        <f>RTM_IEX!P3</f>
        <v>0</v>
      </c>
      <c r="AM3" s="34">
        <f>RTM_PXI!J3</f>
        <v>0</v>
      </c>
      <c r="AN3" s="34">
        <f>RTM_PXI!P3</f>
        <v>0</v>
      </c>
      <c r="AO3" s="149">
        <f>GDAM_IEX!J3</f>
        <v>0</v>
      </c>
      <c r="AP3" s="149">
        <f>GDAM_IEX!P3</f>
        <v>0</v>
      </c>
      <c r="AQ3" s="149">
        <f>GDAM_PXI!J3</f>
        <v>0</v>
      </c>
      <c r="AR3" s="149">
        <f>GDAM_PXI!P3</f>
        <v>0</v>
      </c>
    </row>
    <row r="4" spans="1:44">
      <c r="A4" t="s">
        <v>46</v>
      </c>
      <c r="D4">
        <f>TWEPL!R4</f>
        <v>7.2817800000000004</v>
      </c>
      <c r="E4">
        <f>GT_NG!T4</f>
        <v>11.220889954702903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69.61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810.87392698556039</v>
      </c>
      <c r="P4" s="36">
        <v>60.872870820166952</v>
      </c>
      <c r="Q4" s="36">
        <v>22.776931986531984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405.24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-303</v>
      </c>
      <c r="AA4" s="75">
        <f>STOA!J4</f>
        <v>4.3499999999999996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15.06944095699845</v>
      </c>
      <c r="AD4">
        <f t="shared" ref="AD4:AD67" si="1">SUM(B4:AB4,AI4:AR4)-AC4</f>
        <v>1088.6769587899637</v>
      </c>
      <c r="AE4">
        <f>'IDT-1'!F4</f>
        <v>-202.56200000000001</v>
      </c>
      <c r="AF4" s="24"/>
      <c r="AG4">
        <f t="shared" ref="AG4:AG67" si="2">SUM(AD4:AF4)</f>
        <v>886.11495878996368</v>
      </c>
      <c r="AI4" s="34">
        <f>PXIL!J4</f>
        <v>0</v>
      </c>
      <c r="AJ4" s="34">
        <f>PXIL!P4</f>
        <v>0</v>
      </c>
      <c r="AK4" s="34">
        <f>RTM_IEX!J4</f>
        <v>14.52</v>
      </c>
      <c r="AL4" s="34">
        <f>RTM_IEX!P4</f>
        <v>0</v>
      </c>
      <c r="AM4" s="34">
        <f>RTM_PXI!J4</f>
        <v>0</v>
      </c>
      <c r="AN4" s="34">
        <f>RTM_PXI!P4</f>
        <v>0</v>
      </c>
      <c r="AO4" s="149">
        <f>GDAM_IEX!J4</f>
        <v>0</v>
      </c>
      <c r="AP4" s="149">
        <f>GDAM_IEX!P4</f>
        <v>0</v>
      </c>
      <c r="AQ4" s="149">
        <f>GDAM_PXI!J4</f>
        <v>0</v>
      </c>
      <c r="AR4" s="149">
        <f>GDAM_PXI!P4</f>
        <v>0</v>
      </c>
    </row>
    <row r="5" spans="1:44">
      <c r="A5" t="s">
        <v>47</v>
      </c>
      <c r="D5">
        <f>TWEPL!R5</f>
        <v>7.2817800000000004</v>
      </c>
      <c r="E5">
        <f>GT_NG!T5</f>
        <v>11.220889954702903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69.61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801.89501859766085</v>
      </c>
      <c r="P5" s="36">
        <v>60.872870820166952</v>
      </c>
      <c r="Q5" s="36">
        <v>22.776931986531984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404.99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-306</v>
      </c>
      <c r="AA5" s="75">
        <f>STOA!J5</f>
        <v>4.3499999999999996</v>
      </c>
      <c r="AB5" s="75">
        <f>-STOA!P5</f>
        <v>0</v>
      </c>
      <c r="AC5">
        <f t="shared" si="0"/>
        <v>14.88708494575152</v>
      </c>
      <c r="AD5">
        <f t="shared" si="1"/>
        <v>1062.1104064133112</v>
      </c>
      <c r="AE5">
        <f>'IDT-1'!F5</f>
        <v>-207</v>
      </c>
      <c r="AF5" s="24"/>
      <c r="AG5">
        <f t="shared" si="2"/>
        <v>855.11040641331124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0</v>
      </c>
      <c r="AM5" s="34">
        <f>RTM_PXI!J5</f>
        <v>0</v>
      </c>
      <c r="AN5" s="34">
        <f>RTM_PXI!P5</f>
        <v>0</v>
      </c>
      <c r="AO5" s="149">
        <f>GDAM_IEX!J5</f>
        <v>0</v>
      </c>
      <c r="AP5" s="149">
        <f>GDAM_IEX!P5</f>
        <v>0</v>
      </c>
      <c r="AQ5" s="149">
        <f>GDAM_PXI!J5</f>
        <v>0</v>
      </c>
      <c r="AR5" s="149">
        <f>GDAM_PXI!P5</f>
        <v>0</v>
      </c>
    </row>
    <row r="6" spans="1:44">
      <c r="A6" t="s">
        <v>48</v>
      </c>
      <c r="D6">
        <f>TWEPL!R6</f>
        <v>7.2817800000000004</v>
      </c>
      <c r="E6">
        <f>GT_NG!T6</f>
        <v>11.220889954702903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69.61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803.0568531167562</v>
      </c>
      <c r="P6" s="36">
        <v>60.872870820166952</v>
      </c>
      <c r="Q6" s="36">
        <v>22.776931986531984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404.99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-315</v>
      </c>
      <c r="AA6" s="75">
        <f>STOA!J6</f>
        <v>4.3499999999999996</v>
      </c>
      <c r="AB6" s="75">
        <f>-STOA!P6</f>
        <v>0</v>
      </c>
      <c r="AC6">
        <f t="shared" si="0"/>
        <v>14.977212237219316</v>
      </c>
      <c r="AD6">
        <f t="shared" si="1"/>
        <v>1054.1821136409385</v>
      </c>
      <c r="AE6">
        <f>'IDT-1'!F6</f>
        <v>-207.31200000000001</v>
      </c>
      <c r="AF6" s="24"/>
      <c r="AG6">
        <f t="shared" si="2"/>
        <v>846.87011364093848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0</v>
      </c>
      <c r="AM6" s="34">
        <f>RTM_PXI!J6</f>
        <v>0</v>
      </c>
      <c r="AN6" s="34">
        <f>RTM_PXI!P6</f>
        <v>0</v>
      </c>
      <c r="AO6" s="149">
        <f>GDAM_IEX!J6</f>
        <v>0</v>
      </c>
      <c r="AP6" s="149">
        <f>GDAM_IEX!P6</f>
        <v>0</v>
      </c>
      <c r="AQ6" s="149">
        <f>GDAM_PXI!J6</f>
        <v>0</v>
      </c>
      <c r="AR6" s="149">
        <f>GDAM_PXI!P6</f>
        <v>0</v>
      </c>
    </row>
    <row r="7" spans="1:44">
      <c r="A7" t="s">
        <v>49</v>
      </c>
      <c r="D7">
        <f>TWEPL!R7</f>
        <v>7.2817800000000004</v>
      </c>
      <c r="E7">
        <f>GT_NG!T7</f>
        <v>11.220889954702903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732.50049434896789</v>
      </c>
      <c r="P7" s="36">
        <v>60.872870820166952</v>
      </c>
      <c r="Q7" s="36">
        <v>22.776931986531984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404.99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-140.9</v>
      </c>
      <c r="AA7" s="75">
        <f>STOA!J7</f>
        <v>4.3499999999999996</v>
      </c>
      <c r="AB7" s="75">
        <f>-STOA!P7</f>
        <v>0</v>
      </c>
      <c r="AC7">
        <f t="shared" si="0"/>
        <v>14.002066686948481</v>
      </c>
      <c r="AD7">
        <f t="shared" si="1"/>
        <v>1002.8036183531466</v>
      </c>
      <c r="AE7">
        <f>'IDT-1'!F7</f>
        <v>-163.72499999999999</v>
      </c>
      <c r="AF7" s="24"/>
      <c r="AG7">
        <f t="shared" si="2"/>
        <v>839.07861835314657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-145</v>
      </c>
      <c r="AM7" s="34">
        <f>RTM_PXI!J7</f>
        <v>0</v>
      </c>
      <c r="AN7" s="34">
        <f>RTM_PXI!P7</f>
        <v>0</v>
      </c>
      <c r="AO7" s="149">
        <f>GDAM_IEX!J7</f>
        <v>0</v>
      </c>
      <c r="AP7" s="149">
        <f>GDAM_IEX!P7</f>
        <v>0</v>
      </c>
      <c r="AQ7" s="149">
        <f>GDAM_PXI!J7</f>
        <v>0</v>
      </c>
      <c r="AR7" s="149">
        <f>GDAM_PXI!P7</f>
        <v>0</v>
      </c>
    </row>
    <row r="8" spans="1:44">
      <c r="A8" t="s">
        <v>50</v>
      </c>
      <c r="D8">
        <f>TWEPL!R8</f>
        <v>7.2817800000000004</v>
      </c>
      <c r="E8">
        <f>GT_NG!T8</f>
        <v>11.220889954702903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669.56770054308618</v>
      </c>
      <c r="P8" s="36">
        <v>60.872870820166952</v>
      </c>
      <c r="Q8" s="36">
        <v>22.776931986531984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396.28000000000003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-116.26</v>
      </c>
      <c r="AA8" s="75">
        <f>STOA!J8</f>
        <v>4.3499999999999996</v>
      </c>
      <c r="AB8" s="75">
        <f>-STOA!P8</f>
        <v>0</v>
      </c>
      <c r="AC8">
        <f t="shared" si="0"/>
        <v>12.753337300811037</v>
      </c>
      <c r="AD8">
        <f t="shared" si="1"/>
        <v>1002.0495539334023</v>
      </c>
      <c r="AE8">
        <f>'IDT-1'!F8</f>
        <v>-171.685</v>
      </c>
      <c r="AF8" s="24"/>
      <c r="AG8">
        <f t="shared" si="2"/>
        <v>830.36455393340225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-100</v>
      </c>
      <c r="AM8" s="34">
        <f>RTM_PXI!J8</f>
        <v>0</v>
      </c>
      <c r="AN8" s="34">
        <f>RTM_PXI!P8</f>
        <v>0</v>
      </c>
      <c r="AO8" s="149">
        <f>GDAM_IEX!J8</f>
        <v>0</v>
      </c>
      <c r="AP8" s="149">
        <f>GDAM_IEX!P8</f>
        <v>0</v>
      </c>
      <c r="AQ8" s="149">
        <f>GDAM_PXI!J8</f>
        <v>0</v>
      </c>
      <c r="AR8" s="149">
        <f>GDAM_PXI!P8</f>
        <v>0</v>
      </c>
    </row>
    <row r="9" spans="1:44">
      <c r="A9" t="s">
        <v>51</v>
      </c>
      <c r="D9">
        <f>TWEPL!R9</f>
        <v>7.2817800000000004</v>
      </c>
      <c r="E9">
        <f>GT_NG!T9</f>
        <v>11.220889954702903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597.10427920685731</v>
      </c>
      <c r="P9" s="36">
        <v>60.872870820166952</v>
      </c>
      <c r="Q9" s="36">
        <v>22.776931986531984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385.65000000000003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-63</v>
      </c>
      <c r="AA9" s="75">
        <f>STOA!J9</f>
        <v>4.3499999999999996</v>
      </c>
      <c r="AB9" s="75">
        <f>-STOA!P9</f>
        <v>0</v>
      </c>
      <c r="AC9">
        <f t="shared" si="0"/>
        <v>11.371703570776196</v>
      </c>
      <c r="AD9">
        <f t="shared" si="1"/>
        <v>993.59776632720855</v>
      </c>
      <c r="AE9">
        <f>'IDT-1'!F9</f>
        <v>-178.66</v>
      </c>
      <c r="AF9" s="24"/>
      <c r="AG9">
        <f t="shared" si="2"/>
        <v>814.93776632720858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-80</v>
      </c>
      <c r="AM9" s="34">
        <f>RTM_PXI!J9</f>
        <v>0</v>
      </c>
      <c r="AN9" s="34">
        <f>RTM_PXI!P9</f>
        <v>0</v>
      </c>
      <c r="AO9" s="149">
        <f>GDAM_IEX!J9</f>
        <v>0</v>
      </c>
      <c r="AP9" s="149">
        <f>GDAM_IEX!P9</f>
        <v>0</v>
      </c>
      <c r="AQ9" s="149">
        <f>GDAM_PXI!J9</f>
        <v>0</v>
      </c>
      <c r="AR9" s="149">
        <f>GDAM_PXI!P9</f>
        <v>0</v>
      </c>
    </row>
    <row r="10" spans="1:44">
      <c r="A10" t="s">
        <v>52</v>
      </c>
      <c r="D10">
        <f>TWEPL!R10</f>
        <v>7.2817800000000004</v>
      </c>
      <c r="E10">
        <f>GT_NG!T10</f>
        <v>11.220889954702903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537.00258298396272</v>
      </c>
      <c r="P10" s="36">
        <v>60.872870820166952</v>
      </c>
      <c r="Q10" s="36">
        <v>22.776931986531984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358.90000000000003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-63</v>
      </c>
      <c r="AA10" s="75">
        <f>STOA!J10</f>
        <v>4.3499999999999996</v>
      </c>
      <c r="AB10" s="75">
        <f>-STOA!P10</f>
        <v>0</v>
      </c>
      <c r="AC10">
        <f t="shared" si="0"/>
        <v>9.8971584422390979</v>
      </c>
      <c r="AD10">
        <f t="shared" si="1"/>
        <v>988.22061523285117</v>
      </c>
      <c r="AE10">
        <f>'IDT-1'!F10</f>
        <v>-185.244</v>
      </c>
      <c r="AF10" s="24"/>
      <c r="AG10">
        <f t="shared" si="2"/>
        <v>802.97661523285115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9">
        <f>GDAM_IEX!J10</f>
        <v>0</v>
      </c>
      <c r="AP10" s="149">
        <f>GDAM_IEX!P10</f>
        <v>0</v>
      </c>
      <c r="AQ10" s="149">
        <f>GDAM_PXI!J10</f>
        <v>0</v>
      </c>
      <c r="AR10" s="149">
        <f>GDAM_PXI!P10</f>
        <v>0</v>
      </c>
    </row>
    <row r="11" spans="1:44">
      <c r="A11" t="s">
        <v>53</v>
      </c>
      <c r="D11">
        <f>TWEPL!R11</f>
        <v>7.2817800000000004</v>
      </c>
      <c r="E11">
        <f>GT_NG!T11</f>
        <v>11.220889954702903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538.67409413445148</v>
      </c>
      <c r="P11" s="36">
        <v>60.872870820166952</v>
      </c>
      <c r="Q11" s="36">
        <v>22.776931986531984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358.82000000000005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-98</v>
      </c>
      <c r="AA11" s="75">
        <f>STOA!J11</f>
        <v>4.3499999999999996</v>
      </c>
      <c r="AB11" s="75">
        <f>-STOA!P11</f>
        <v>0</v>
      </c>
      <c r="AC11">
        <f t="shared" si="0"/>
        <v>10.392266203640236</v>
      </c>
      <c r="AD11">
        <f t="shared" si="1"/>
        <v>973.67701862193871</v>
      </c>
      <c r="AE11">
        <f>'IDT-1'!F11</f>
        <v>-170</v>
      </c>
      <c r="AF11" s="24"/>
      <c r="AG11">
        <f t="shared" si="2"/>
        <v>803.67701862193871</v>
      </c>
      <c r="AI11" s="34">
        <f>PXIL!J11</f>
        <v>0</v>
      </c>
      <c r="AJ11" s="34">
        <f>PXIL!P11</f>
        <v>0</v>
      </c>
      <c r="AK11" s="34">
        <f>RTM_IEX!J11</f>
        <v>19.36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9">
        <f>GDAM_IEX!J11</f>
        <v>0</v>
      </c>
      <c r="AP11" s="149">
        <f>GDAM_IEX!P11</f>
        <v>0</v>
      </c>
      <c r="AQ11" s="149">
        <f>GDAM_PXI!J11</f>
        <v>0</v>
      </c>
      <c r="AR11" s="149">
        <f>GDAM_PXI!P11</f>
        <v>0</v>
      </c>
    </row>
    <row r="12" spans="1:44">
      <c r="A12" t="s">
        <v>54</v>
      </c>
      <c r="D12">
        <f>TWEPL!R12</f>
        <v>7.2817800000000004</v>
      </c>
      <c r="E12">
        <f>GT_NG!T12</f>
        <v>11.220889954702903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540.63475464573673</v>
      </c>
      <c r="P12" s="36">
        <v>60.872870820166952</v>
      </c>
      <c r="Q12" s="36">
        <v>22.776931986531984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358.82000000000005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-133</v>
      </c>
      <c r="AA12" s="75">
        <f>STOA!J12</f>
        <v>4.3499999999999996</v>
      </c>
      <c r="AB12" s="75">
        <f>-STOA!P12</f>
        <v>0</v>
      </c>
      <c r="AC12">
        <f t="shared" si="0"/>
        <v>10.720254479416383</v>
      </c>
      <c r="AD12">
        <f t="shared" si="1"/>
        <v>940.309690857448</v>
      </c>
      <c r="AE12">
        <f>'IDT-1'!F12</f>
        <v>-142</v>
      </c>
      <c r="AF12" s="24"/>
      <c r="AG12">
        <f t="shared" si="2"/>
        <v>798.309690857448</v>
      </c>
      <c r="AI12" s="34">
        <f>PXIL!J12</f>
        <v>0</v>
      </c>
      <c r="AJ12" s="34">
        <f>PXIL!P12</f>
        <v>0</v>
      </c>
      <c r="AK12" s="34">
        <f>RTM_IEX!J12</f>
        <v>19.36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9">
        <f>GDAM_IEX!J12</f>
        <v>0</v>
      </c>
      <c r="AP12" s="149">
        <f>GDAM_IEX!P12</f>
        <v>0</v>
      </c>
      <c r="AQ12" s="149">
        <f>GDAM_PXI!J12</f>
        <v>0</v>
      </c>
      <c r="AR12" s="149">
        <f>GDAM_PXI!P12</f>
        <v>0</v>
      </c>
    </row>
    <row r="13" spans="1:44">
      <c r="A13" t="s">
        <v>55</v>
      </c>
      <c r="D13">
        <f>TWEPL!R13</f>
        <v>7.2817800000000004</v>
      </c>
      <c r="E13">
        <f>GT_NG!T13</f>
        <v>11.220889954702903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540.89272912399406</v>
      </c>
      <c r="P13" s="36">
        <v>60.872870820166952</v>
      </c>
      <c r="Q13" s="36">
        <v>22.776931986531984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358.82000000000005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-131</v>
      </c>
      <c r="AA13" s="75">
        <f>STOA!J13</f>
        <v>4.3499999999999996</v>
      </c>
      <c r="AB13" s="75">
        <f>-STOA!P13</f>
        <v>0</v>
      </c>
      <c r="AC13">
        <f t="shared" si="0"/>
        <v>10.534400399780653</v>
      </c>
      <c r="AD13">
        <f t="shared" si="1"/>
        <v>923.39351941534062</v>
      </c>
      <c r="AE13">
        <f>'IDT-1'!F13</f>
        <v>-140</v>
      </c>
      <c r="AF13" s="24"/>
      <c r="AG13">
        <f t="shared" si="2"/>
        <v>783.39351941534062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9">
        <f>GDAM_IEX!J13</f>
        <v>0</v>
      </c>
      <c r="AP13" s="149">
        <f>GDAM_IEX!P13</f>
        <v>0</v>
      </c>
      <c r="AQ13" s="149">
        <f>GDAM_PXI!J13</f>
        <v>0</v>
      </c>
      <c r="AR13" s="149">
        <f>GDAM_PXI!P13</f>
        <v>0</v>
      </c>
    </row>
    <row r="14" spans="1:44">
      <c r="A14" t="s">
        <v>56</v>
      </c>
      <c r="D14">
        <f>TWEPL!R14</f>
        <v>7.2817800000000004</v>
      </c>
      <c r="E14">
        <f>GT_NG!T14</f>
        <v>11.220889954702903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540.89272912399406</v>
      </c>
      <c r="P14" s="36">
        <v>60.872870820166952</v>
      </c>
      <c r="Q14" s="36">
        <v>22.776931986531984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358.82000000000005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-150</v>
      </c>
      <c r="AA14" s="75">
        <f>STOA!J14</f>
        <v>4.3499999999999996</v>
      </c>
      <c r="AB14" s="75">
        <f>-STOA!P14</f>
        <v>0</v>
      </c>
      <c r="AC14">
        <f t="shared" si="0"/>
        <v>10.703084822702365</v>
      </c>
      <c r="AD14">
        <f t="shared" si="1"/>
        <v>904.22483499241889</v>
      </c>
      <c r="AE14">
        <f>'IDT-1'!F14</f>
        <v>-127</v>
      </c>
      <c r="AF14" s="24"/>
      <c r="AG14">
        <f t="shared" si="2"/>
        <v>777.22483499241889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9">
        <f>GDAM_IEX!J14</f>
        <v>0</v>
      </c>
      <c r="AP14" s="149">
        <f>GDAM_IEX!P14</f>
        <v>0</v>
      </c>
      <c r="AQ14" s="149">
        <f>GDAM_PXI!J14</f>
        <v>0</v>
      </c>
      <c r="AR14" s="149">
        <f>GDAM_PXI!P14</f>
        <v>0</v>
      </c>
    </row>
    <row r="15" spans="1:44">
      <c r="A15" t="s">
        <v>57</v>
      </c>
      <c r="D15">
        <f>TWEPL!R15</f>
        <v>7.2817800000000004</v>
      </c>
      <c r="E15">
        <f>GT_NG!T15</f>
        <v>11.220889954702903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538.95565124899406</v>
      </c>
      <c r="P15" s="36">
        <v>60.872870820166952</v>
      </c>
      <c r="Q15" s="36">
        <v>22.776931986531984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358.74000000000007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-133</v>
      </c>
      <c r="AA15" s="75">
        <f>STOA!J15</f>
        <v>4.3499999999999996</v>
      </c>
      <c r="AB15" s="75">
        <f>-STOA!P15</f>
        <v>0</v>
      </c>
      <c r="AC15">
        <f t="shared" si="0"/>
        <v>10.667578282357976</v>
      </c>
      <c r="AD15">
        <f t="shared" si="1"/>
        <v>904.24326365776346</v>
      </c>
      <c r="AE15">
        <f>'IDT-1'!F15</f>
        <v>-148</v>
      </c>
      <c r="AF15" s="24"/>
      <c r="AG15">
        <f t="shared" si="2"/>
        <v>756.24326365776346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-15</v>
      </c>
      <c r="AM15" s="34">
        <f>RTM_PXI!J15</f>
        <v>0</v>
      </c>
      <c r="AN15" s="34">
        <f>RTM_PXI!P15</f>
        <v>0</v>
      </c>
      <c r="AO15" s="149">
        <f>GDAM_IEX!J15</f>
        <v>0</v>
      </c>
      <c r="AP15" s="149">
        <f>GDAM_IEX!P15</f>
        <v>0</v>
      </c>
      <c r="AQ15" s="149">
        <f>GDAM_PXI!J15</f>
        <v>0</v>
      </c>
      <c r="AR15" s="149">
        <f>GDAM_PXI!P15</f>
        <v>0</v>
      </c>
    </row>
    <row r="16" spans="1:44">
      <c r="A16" t="s">
        <v>58</v>
      </c>
      <c r="D16">
        <f>TWEPL!R16</f>
        <v>7.2817800000000004</v>
      </c>
      <c r="E16">
        <f>GT_NG!T16</f>
        <v>11.220889954702903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538.95565124899406</v>
      </c>
      <c r="P16" s="36">
        <v>60.872870820166952</v>
      </c>
      <c r="Q16" s="36">
        <v>22.776931986531984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358.74000000000007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-133</v>
      </c>
      <c r="AA16" s="75">
        <f>STOA!J16</f>
        <v>4.3499999999999996</v>
      </c>
      <c r="AB16" s="75">
        <f>-STOA!P16</f>
        <v>0</v>
      </c>
      <c r="AC16">
        <f t="shared" si="0"/>
        <v>10.667578282357976</v>
      </c>
      <c r="AD16">
        <f t="shared" si="1"/>
        <v>904.24326365776346</v>
      </c>
      <c r="AE16">
        <f>'IDT-1'!F16</f>
        <v>-153</v>
      </c>
      <c r="AF16" s="24"/>
      <c r="AG16">
        <f t="shared" si="2"/>
        <v>751.24326365776346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-15</v>
      </c>
      <c r="AM16" s="34">
        <f>RTM_PXI!J16</f>
        <v>0</v>
      </c>
      <c r="AN16" s="34">
        <f>RTM_PXI!P16</f>
        <v>0</v>
      </c>
      <c r="AO16" s="149">
        <f>GDAM_IEX!J16</f>
        <v>0</v>
      </c>
      <c r="AP16" s="149">
        <f>GDAM_IEX!P16</f>
        <v>0</v>
      </c>
      <c r="AQ16" s="149">
        <f>GDAM_PXI!J16</f>
        <v>0</v>
      </c>
      <c r="AR16" s="149">
        <f>GDAM_PXI!P16</f>
        <v>0</v>
      </c>
    </row>
    <row r="17" spans="1:44">
      <c r="A17" t="s">
        <v>59</v>
      </c>
      <c r="D17">
        <f>TWEPL!R17</f>
        <v>7.2817800000000004</v>
      </c>
      <c r="E17">
        <f>GT_NG!T17</f>
        <v>11.220889954702903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549.77731934627661</v>
      </c>
      <c r="P17" s="36">
        <v>60.872870820166952</v>
      </c>
      <c r="Q17" s="36">
        <v>22.776931986531984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358.74000000000007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-148</v>
      </c>
      <c r="AA17" s="75">
        <f>STOA!J17</f>
        <v>4.3499999999999996</v>
      </c>
      <c r="AB17" s="75">
        <f>-STOA!P17</f>
        <v>0</v>
      </c>
      <c r="AC17">
        <f t="shared" si="0"/>
        <v>10.762808961614063</v>
      </c>
      <c r="AD17">
        <f t="shared" si="1"/>
        <v>914.96970107579</v>
      </c>
      <c r="AE17">
        <f>'IDT-1'!F17</f>
        <v>-140</v>
      </c>
      <c r="AF17" s="24"/>
      <c r="AG17">
        <f t="shared" si="2"/>
        <v>774.96970107579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9">
        <f>GDAM_IEX!J17</f>
        <v>0</v>
      </c>
      <c r="AP17" s="149">
        <f>GDAM_IEX!P17</f>
        <v>0</v>
      </c>
      <c r="AQ17" s="149">
        <f>GDAM_PXI!J17</f>
        <v>0</v>
      </c>
      <c r="AR17" s="149">
        <f>GDAM_PXI!P17</f>
        <v>0</v>
      </c>
    </row>
    <row r="18" spans="1:44">
      <c r="A18" t="s">
        <v>60</v>
      </c>
      <c r="D18">
        <f>TWEPL!R18</f>
        <v>7.2817800000000004</v>
      </c>
      <c r="E18">
        <f>GT_NG!T18</f>
        <v>11.220889954702903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549.77731934627661</v>
      </c>
      <c r="P18" s="36">
        <v>60.872870820166952</v>
      </c>
      <c r="Q18" s="36">
        <v>22.776931986531984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358.74000000000007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-150</v>
      </c>
      <c r="AA18" s="75">
        <f>STOA!J18</f>
        <v>4.3499999999999996</v>
      </c>
      <c r="AB18" s="75">
        <f>-STOA!P18</f>
        <v>0</v>
      </c>
      <c r="AC18">
        <f t="shared" si="0"/>
        <v>10.780565216658452</v>
      </c>
      <c r="AD18">
        <f t="shared" si="1"/>
        <v>912.95194482074555</v>
      </c>
      <c r="AE18">
        <f>'IDT-1'!F18</f>
        <v>-139</v>
      </c>
      <c r="AF18" s="24"/>
      <c r="AG18">
        <f t="shared" si="2"/>
        <v>773.95194482074555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9">
        <f>GDAM_IEX!J18</f>
        <v>0</v>
      </c>
      <c r="AP18" s="149">
        <f>GDAM_IEX!P18</f>
        <v>0</v>
      </c>
      <c r="AQ18" s="149">
        <f>GDAM_PXI!J18</f>
        <v>0</v>
      </c>
      <c r="AR18" s="149">
        <f>GDAM_PXI!P18</f>
        <v>0</v>
      </c>
    </row>
    <row r="19" spans="1:44">
      <c r="A19" t="s">
        <v>61</v>
      </c>
      <c r="D19">
        <f>TWEPL!R19</f>
        <v>7.2817800000000004</v>
      </c>
      <c r="E19">
        <f>GT_NG!T19</f>
        <v>11.220889954702903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538.95939726003121</v>
      </c>
      <c r="P19" s="36">
        <v>60.872870820166952</v>
      </c>
      <c r="Q19" s="36">
        <v>22.776931986531984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358.66000000000008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-130</v>
      </c>
      <c r="AA19" s="75">
        <f>STOA!J19</f>
        <v>4.3499999999999996</v>
      </c>
      <c r="AB19" s="75">
        <f>-STOA!P19</f>
        <v>0</v>
      </c>
      <c r="AC19">
        <f t="shared" si="0"/>
        <v>10.507100951855588</v>
      </c>
      <c r="AD19">
        <f t="shared" si="1"/>
        <v>922.32748699930301</v>
      </c>
      <c r="AE19">
        <f>'IDT-1'!F19</f>
        <v>-156</v>
      </c>
      <c r="AF19" s="24"/>
      <c r="AG19">
        <f t="shared" si="2"/>
        <v>766.32748699930301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9">
        <f>GDAM_IEX!J19</f>
        <v>0</v>
      </c>
      <c r="AP19" s="149">
        <f>GDAM_IEX!P19</f>
        <v>0</v>
      </c>
      <c r="AQ19" s="149">
        <f>GDAM_PXI!J19</f>
        <v>0</v>
      </c>
      <c r="AR19" s="149">
        <f>GDAM_PXI!P19</f>
        <v>0</v>
      </c>
    </row>
    <row r="20" spans="1:44">
      <c r="A20" t="s">
        <v>62</v>
      </c>
      <c r="D20">
        <f>TWEPL!R20</f>
        <v>7.2817800000000004</v>
      </c>
      <c r="E20">
        <f>GT_NG!T20</f>
        <v>11.220889954702903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538.95565124899406</v>
      </c>
      <c r="P20" s="36">
        <v>60.872870820166952</v>
      </c>
      <c r="Q20" s="36">
        <v>22.776931986531984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358.66000000000008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-117</v>
      </c>
      <c r="AA20" s="75">
        <f>STOA!J20</f>
        <v>4.3499999999999996</v>
      </c>
      <c r="AB20" s="75">
        <f>-STOA!P20</f>
        <v>0</v>
      </c>
      <c r="AC20">
        <f t="shared" si="0"/>
        <v>10.524824242002852</v>
      </c>
      <c r="AD20">
        <f t="shared" si="1"/>
        <v>920.30601769811869</v>
      </c>
      <c r="AE20">
        <f>'IDT-1'!F20</f>
        <v>-160</v>
      </c>
      <c r="AF20" s="24"/>
      <c r="AG20">
        <f t="shared" si="2"/>
        <v>760.30601769811869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-15</v>
      </c>
      <c r="AM20" s="34">
        <f>RTM_PXI!J20</f>
        <v>0</v>
      </c>
      <c r="AN20" s="34">
        <f>RTM_PXI!P20</f>
        <v>0</v>
      </c>
      <c r="AO20" s="149">
        <f>GDAM_IEX!J20</f>
        <v>0</v>
      </c>
      <c r="AP20" s="149">
        <f>GDAM_IEX!P20</f>
        <v>0</v>
      </c>
      <c r="AQ20" s="149">
        <f>GDAM_PXI!J20</f>
        <v>0</v>
      </c>
      <c r="AR20" s="149">
        <f>GDAM_PXI!P20</f>
        <v>0</v>
      </c>
    </row>
    <row r="21" spans="1:44">
      <c r="A21" t="s">
        <v>63</v>
      </c>
      <c r="D21">
        <f>TWEPL!R21</f>
        <v>7.2817800000000004</v>
      </c>
      <c r="E21">
        <f>GT_NG!T21</f>
        <v>11.220889954702903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537.55713483262468</v>
      </c>
      <c r="P21" s="36">
        <v>60.872870820166952</v>
      </c>
      <c r="Q21" s="36">
        <v>22.776931986531984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358.66000000000008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-94</v>
      </c>
      <c r="AA21" s="75">
        <f>STOA!J21</f>
        <v>4.3499999999999996</v>
      </c>
      <c r="AB21" s="75">
        <f>-STOA!P21</f>
        <v>0</v>
      </c>
      <c r="AC21">
        <f t="shared" si="0"/>
        <v>10.175148451695378</v>
      </c>
      <c r="AD21">
        <f t="shared" si="1"/>
        <v>957.25717707205683</v>
      </c>
      <c r="AE21">
        <f>'IDT-1'!F21</f>
        <v>-173</v>
      </c>
      <c r="AF21" s="24"/>
      <c r="AG21">
        <f t="shared" si="2"/>
        <v>784.25717707205683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9">
        <f>GDAM_IEX!J21</f>
        <v>0</v>
      </c>
      <c r="AP21" s="149">
        <f>GDAM_IEX!P21</f>
        <v>0</v>
      </c>
      <c r="AQ21" s="149">
        <f>GDAM_PXI!J21</f>
        <v>0</v>
      </c>
      <c r="AR21" s="149">
        <f>GDAM_PXI!P21</f>
        <v>0</v>
      </c>
    </row>
    <row r="22" spans="1:44">
      <c r="A22" t="s">
        <v>64</v>
      </c>
      <c r="D22">
        <f>TWEPL!R22</f>
        <v>7.2817800000000004</v>
      </c>
      <c r="E22">
        <f>GT_NG!T22</f>
        <v>11.220889954702903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611.14846521716402</v>
      </c>
      <c r="P22" s="36">
        <v>60.872870820166952</v>
      </c>
      <c r="Q22" s="36">
        <v>22.776931986531984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358.66000000000008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-119</v>
      </c>
      <c r="AA22" s="75">
        <f>STOA!J22</f>
        <v>4.3499999999999996</v>
      </c>
      <c r="AB22" s="75">
        <f>-STOA!P22</f>
        <v>0</v>
      </c>
      <c r="AC22">
        <f t="shared" si="0"/>
        <v>11.666174273687881</v>
      </c>
      <c r="AD22">
        <f t="shared" si="1"/>
        <v>934.35748163460369</v>
      </c>
      <c r="AE22">
        <f>'IDT-1'!F22</f>
        <v>-137.24</v>
      </c>
      <c r="AF22" s="24"/>
      <c r="AG22">
        <f t="shared" si="2"/>
        <v>797.11748163460368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-70</v>
      </c>
      <c r="AM22" s="34">
        <f>RTM_PXI!J22</f>
        <v>0</v>
      </c>
      <c r="AN22" s="34">
        <f>RTM_PXI!P22</f>
        <v>0</v>
      </c>
      <c r="AO22" s="149">
        <f>GDAM_IEX!J22</f>
        <v>0</v>
      </c>
      <c r="AP22" s="149">
        <f>GDAM_IEX!P22</f>
        <v>0</v>
      </c>
      <c r="AQ22" s="149">
        <f>GDAM_PXI!J22</f>
        <v>0</v>
      </c>
      <c r="AR22" s="149">
        <f>GDAM_PXI!P22</f>
        <v>0</v>
      </c>
    </row>
    <row r="23" spans="1:44">
      <c r="A23" t="s">
        <v>65</v>
      </c>
      <c r="D23">
        <f>TWEPL!R23</f>
        <v>7.2817800000000004</v>
      </c>
      <c r="E23">
        <f>GT_NG!T23</f>
        <v>11.220889954702903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52.822385403965136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683.82673425486666</v>
      </c>
      <c r="P23" s="36">
        <v>60.872870820166952</v>
      </c>
      <c r="Q23" s="36">
        <v>22.776931986531984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358.66000000000008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-63</v>
      </c>
      <c r="AA23" s="75">
        <f>STOA!J23</f>
        <v>4.3499999999999996</v>
      </c>
      <c r="AB23" s="75">
        <f>-STOA!P23</f>
        <v>0</v>
      </c>
      <c r="AC23">
        <f t="shared" si="0"/>
        <v>12.466983175525659</v>
      </c>
      <c r="AD23">
        <f t="shared" si="1"/>
        <v>976.34460924470795</v>
      </c>
      <c r="AE23">
        <f>'IDT-1'!F23</f>
        <v>-168.78899999999999</v>
      </c>
      <c r="AF23" s="24"/>
      <c r="AG23">
        <f t="shared" si="2"/>
        <v>807.55560924470797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-150</v>
      </c>
      <c r="AM23" s="34">
        <f>RTM_PXI!J23</f>
        <v>0</v>
      </c>
      <c r="AN23" s="34">
        <f>RTM_PXI!P23</f>
        <v>0</v>
      </c>
      <c r="AO23" s="149">
        <f>GDAM_IEX!J23</f>
        <v>0</v>
      </c>
      <c r="AP23" s="149">
        <f>GDAM_IEX!P23</f>
        <v>0</v>
      </c>
      <c r="AQ23" s="149">
        <f>GDAM_PXI!J23</f>
        <v>0</v>
      </c>
      <c r="AR23" s="149">
        <f>GDAM_PXI!P23</f>
        <v>0</v>
      </c>
    </row>
    <row r="24" spans="1:44">
      <c r="A24" t="s">
        <v>66</v>
      </c>
      <c r="D24">
        <f>TWEPL!R24</f>
        <v>7.2817800000000004</v>
      </c>
      <c r="E24">
        <f>GT_NG!T24</f>
        <v>11.220889954702903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69.61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775.19842588693211</v>
      </c>
      <c r="P24" s="36">
        <v>60.872870820166952</v>
      </c>
      <c r="Q24" s="36">
        <v>22.776931986531984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367.38000000000005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-356</v>
      </c>
      <c r="AA24" s="75">
        <f>STOA!J24</f>
        <v>4.3499999999999996</v>
      </c>
      <c r="AB24" s="75">
        <f>-STOA!P24</f>
        <v>0</v>
      </c>
      <c r="AC24">
        <f t="shared" si="0"/>
        <v>15.361469306006873</v>
      </c>
      <c r="AD24">
        <f t="shared" si="1"/>
        <v>1015.0994293423274</v>
      </c>
      <c r="AE24">
        <f>'IDT-1'!F24</f>
        <v>-186.72200000000001</v>
      </c>
      <c r="AF24" s="24"/>
      <c r="AG24">
        <f t="shared" si="2"/>
        <v>828.37742934232745</v>
      </c>
      <c r="AI24" s="34">
        <f>PXIL!J24</f>
        <v>0</v>
      </c>
      <c r="AJ24" s="34">
        <f>PXIL!P24</f>
        <v>0</v>
      </c>
      <c r="AK24" s="34">
        <f>RTM_IEX!J24</f>
        <v>67.77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9">
        <f>GDAM_IEX!J24</f>
        <v>0</v>
      </c>
      <c r="AP24" s="149">
        <f>GDAM_IEX!P24</f>
        <v>0</v>
      </c>
      <c r="AQ24" s="149">
        <f>GDAM_PXI!J24</f>
        <v>0</v>
      </c>
      <c r="AR24" s="149">
        <f>GDAM_PXI!P24</f>
        <v>0</v>
      </c>
    </row>
    <row r="25" spans="1:44">
      <c r="A25" t="s">
        <v>67</v>
      </c>
      <c r="D25">
        <f>TWEPL!R25</f>
        <v>7.2817800000000004</v>
      </c>
      <c r="E25">
        <f>GT_NG!T25</f>
        <v>11.220889954702903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69.61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838.53471277912149</v>
      </c>
      <c r="P25" s="36">
        <v>60.872870820166952</v>
      </c>
      <c r="Q25" s="36">
        <v>22.776931986531984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376.09000000000003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-303</v>
      </c>
      <c r="AA25" s="75">
        <f>STOA!J25</f>
        <v>4.3499999999999996</v>
      </c>
      <c r="AB25" s="75">
        <f>-STOA!P25</f>
        <v>0</v>
      </c>
      <c r="AC25">
        <f t="shared" si="0"/>
        <v>14.928559871981786</v>
      </c>
      <c r="AD25">
        <f t="shared" si="1"/>
        <v>1072.8086256685413</v>
      </c>
      <c r="AE25">
        <f>'IDT-1'!F25</f>
        <v>-205</v>
      </c>
      <c r="AF25" s="24"/>
      <c r="AG25">
        <f t="shared" si="2"/>
        <v>867.80862566854125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9">
        <f>GDAM_IEX!J25</f>
        <v>0</v>
      </c>
      <c r="AP25" s="149">
        <f>GDAM_IEX!P25</f>
        <v>0</v>
      </c>
      <c r="AQ25" s="149">
        <f>GDAM_PXI!J25</f>
        <v>0</v>
      </c>
      <c r="AR25" s="149">
        <f>GDAM_PXI!P25</f>
        <v>0</v>
      </c>
    </row>
    <row r="26" spans="1:44">
      <c r="A26" t="s">
        <v>68</v>
      </c>
      <c r="D26">
        <f>TWEPL!R26</f>
        <v>7.2817800000000004</v>
      </c>
      <c r="E26">
        <f>GT_NG!T26</f>
        <v>11.220889954702903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69.61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858.99275953170695</v>
      </c>
      <c r="P26" s="36">
        <v>60.872870820166952</v>
      </c>
      <c r="Q26" s="36">
        <v>22.776931986531984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384.81000000000006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-301</v>
      </c>
      <c r="AA26" s="75">
        <f>STOA!J26</f>
        <v>4.3499999999999996</v>
      </c>
      <c r="AB26" s="75">
        <f>-STOA!P26</f>
        <v>0</v>
      </c>
      <c r="AC26">
        <f t="shared" si="0"/>
        <v>15.167570428360147</v>
      </c>
      <c r="AD26">
        <f t="shared" si="1"/>
        <v>1103.7476618647484</v>
      </c>
      <c r="AE26">
        <f>'IDT-1'!F26</f>
        <v>-213</v>
      </c>
      <c r="AF26" s="24"/>
      <c r="AG26">
        <f t="shared" si="2"/>
        <v>890.74766186474835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9">
        <f>GDAM_IEX!J26</f>
        <v>0</v>
      </c>
      <c r="AP26" s="149">
        <f>GDAM_IEX!P26</f>
        <v>0</v>
      </c>
      <c r="AQ26" s="149">
        <f>GDAM_PXI!J26</f>
        <v>0</v>
      </c>
      <c r="AR26" s="149">
        <f>GDAM_PXI!P26</f>
        <v>0</v>
      </c>
    </row>
    <row r="27" spans="1:44">
      <c r="A27" t="s">
        <v>69</v>
      </c>
      <c r="D27">
        <f>TWEPL!R27</f>
        <v>7.2817800000000004</v>
      </c>
      <c r="E27">
        <f>GT_NG!T27</f>
        <v>11.220889954702903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69.61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895.60832299564424</v>
      </c>
      <c r="P27" s="36">
        <v>60.872870820166952</v>
      </c>
      <c r="Q27" s="36">
        <v>22.776931986531984</v>
      </c>
      <c r="R27" s="38">
        <v>0.13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393.52000000000004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-253</v>
      </c>
      <c r="AA27" s="75">
        <f>STOA!J27</f>
        <v>4.3499999999999996</v>
      </c>
      <c r="AB27" s="75">
        <f>-STOA!P27</f>
        <v>0</v>
      </c>
      <c r="AC27">
        <f t="shared" si="0"/>
        <v>15.407773091443284</v>
      </c>
      <c r="AD27">
        <f t="shared" si="1"/>
        <v>1166.9630226656029</v>
      </c>
      <c r="AE27">
        <f>'IDT-1'!F27</f>
        <v>-237.45</v>
      </c>
      <c r="AF27" s="24"/>
      <c r="AG27">
        <f t="shared" si="2"/>
        <v>929.51302266560288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-30</v>
      </c>
      <c r="AM27" s="34">
        <f>RTM_PXI!J27</f>
        <v>0</v>
      </c>
      <c r="AN27" s="34">
        <f>RTM_PXI!P27</f>
        <v>0</v>
      </c>
      <c r="AO27" s="149">
        <f>GDAM_IEX!J27</f>
        <v>0</v>
      </c>
      <c r="AP27" s="149">
        <f>GDAM_IEX!P27</f>
        <v>0</v>
      </c>
      <c r="AQ27" s="149">
        <f>GDAM_PXI!J27</f>
        <v>0</v>
      </c>
      <c r="AR27" s="149">
        <f>GDAM_PXI!P27</f>
        <v>0</v>
      </c>
    </row>
    <row r="28" spans="1:44">
      <c r="A28" t="s">
        <v>70</v>
      </c>
      <c r="D28">
        <f>TWEPL!R28</f>
        <v>7.2817800000000004</v>
      </c>
      <c r="E28">
        <f>GT_NG!T28</f>
        <v>11.220889954702903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936.7910263077855</v>
      </c>
      <c r="P28" s="36">
        <v>60.872870820166952</v>
      </c>
      <c r="Q28" s="36">
        <v>22.776931986531984</v>
      </c>
      <c r="R28" s="38">
        <v>0.76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402.55125500000003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-253</v>
      </c>
      <c r="AA28" s="75">
        <f>STOA!J28</f>
        <v>4.3499999999999996</v>
      </c>
      <c r="AB28" s="75">
        <f>-STOA!P28</f>
        <v>0</v>
      </c>
      <c r="AC28">
        <f t="shared" si="0"/>
        <v>15.855199924590126</v>
      </c>
      <c r="AD28">
        <f t="shared" si="1"/>
        <v>1217.3595541445973</v>
      </c>
      <c r="AE28">
        <f>'IDT-1'!F28</f>
        <v>-244.035</v>
      </c>
      <c r="AF28" s="24"/>
      <c r="AG28">
        <f t="shared" si="2"/>
        <v>973.3245541445973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-30</v>
      </c>
      <c r="AM28" s="34">
        <f>RTM_PXI!J28</f>
        <v>0</v>
      </c>
      <c r="AN28" s="34">
        <f>RTM_PXI!P28</f>
        <v>0</v>
      </c>
      <c r="AO28" s="149">
        <f>GDAM_IEX!J28</f>
        <v>0</v>
      </c>
      <c r="AP28" s="149">
        <f>GDAM_IEX!P28</f>
        <v>0</v>
      </c>
      <c r="AQ28" s="149">
        <f>GDAM_PXI!J28</f>
        <v>0</v>
      </c>
      <c r="AR28" s="149">
        <f>GDAM_PXI!P28</f>
        <v>0</v>
      </c>
    </row>
    <row r="29" spans="1:44">
      <c r="A29" t="s">
        <v>71</v>
      </c>
      <c r="D29">
        <f>TWEPL!R29</f>
        <v>7.2817800000000004</v>
      </c>
      <c r="E29">
        <f>GT_NG!T29</f>
        <v>11.220889954702903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52.822385403965136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936.7910263077855</v>
      </c>
      <c r="P29" s="36">
        <v>60.872870820166952</v>
      </c>
      <c r="Q29" s="36">
        <v>22.776931986531984</v>
      </c>
      <c r="R29" s="38">
        <v>2.8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410.19186500000006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-315</v>
      </c>
      <c r="AA29" s="75">
        <f>STOA!J29</f>
        <v>4.3499999999999996</v>
      </c>
      <c r="AB29" s="75">
        <f>-STOA!P29</f>
        <v>0</v>
      </c>
      <c r="AC29">
        <f t="shared" si="0"/>
        <v>16.343102190521126</v>
      </c>
      <c r="AD29">
        <f t="shared" si="1"/>
        <v>1147.7646472826311</v>
      </c>
      <c r="AE29">
        <f>'IDT-1'!F29</f>
        <v>-150.15</v>
      </c>
      <c r="AF29" s="24"/>
      <c r="AG29">
        <f t="shared" si="2"/>
        <v>997.61464728263115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-30</v>
      </c>
      <c r="AM29" s="34">
        <f>RTM_PXI!J29</f>
        <v>0</v>
      </c>
      <c r="AN29" s="34">
        <f>RTM_PXI!P29</f>
        <v>0</v>
      </c>
      <c r="AO29" s="149">
        <f>GDAM_IEX!J29</f>
        <v>0</v>
      </c>
      <c r="AP29" s="149">
        <f>GDAM_IEX!P29</f>
        <v>0</v>
      </c>
      <c r="AQ29" s="149">
        <f>GDAM_PXI!J29</f>
        <v>0</v>
      </c>
      <c r="AR29" s="149">
        <f>GDAM_PXI!P29</f>
        <v>0</v>
      </c>
    </row>
    <row r="30" spans="1:44">
      <c r="A30" t="s">
        <v>72</v>
      </c>
      <c r="D30">
        <f>TWEPL!R30</f>
        <v>7.2817800000000004</v>
      </c>
      <c r="E30">
        <f>GT_NG!T30</f>
        <v>11.220889954702903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52.822385403965136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936.7910263077855</v>
      </c>
      <c r="P30" s="36">
        <v>60.872870820166952</v>
      </c>
      <c r="Q30" s="36">
        <v>22.776931986531984</v>
      </c>
      <c r="R30" s="38">
        <v>9.07</v>
      </c>
      <c r="S30" s="38">
        <v>0</v>
      </c>
      <c r="T30" s="37">
        <f>SUMPRODUCT(LTA!J30:AN30,LTA!J$101:AN$101,LTA!J$105:AN$105)</f>
        <v>2.0499999999999998</v>
      </c>
      <c r="U30" s="37">
        <f>SUMPRODUCT(LTA!J30:AN30,LTA!J$102:AN$102,LTA!J$105:AN$105)</f>
        <v>420.45255500000007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-315</v>
      </c>
      <c r="AA30" s="75">
        <f>STOA!J30</f>
        <v>4.3499999999999996</v>
      </c>
      <c r="AB30" s="75">
        <f>-STOA!P30</f>
        <v>0</v>
      </c>
      <c r="AC30">
        <f t="shared" si="0"/>
        <v>16.240268436855267</v>
      </c>
      <c r="AD30">
        <f t="shared" si="1"/>
        <v>1196.448171036297</v>
      </c>
      <c r="AE30">
        <f>'IDT-1'!F30</f>
        <v>-155.69999999999999</v>
      </c>
      <c r="AF30" s="24"/>
      <c r="AG30">
        <f t="shared" si="2"/>
        <v>1040.748171036297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9">
        <f>GDAM_IEX!J30</f>
        <v>0</v>
      </c>
      <c r="AP30" s="149">
        <f>GDAM_IEX!P30</f>
        <v>0</v>
      </c>
      <c r="AQ30" s="149">
        <f>GDAM_PXI!J30</f>
        <v>0</v>
      </c>
      <c r="AR30" s="149">
        <f>GDAM_PXI!P30</f>
        <v>0</v>
      </c>
    </row>
    <row r="31" spans="1:44">
      <c r="A31" t="s">
        <v>73</v>
      </c>
      <c r="D31">
        <f>TWEPL!R31</f>
        <v>7.2817800000000004</v>
      </c>
      <c r="E31">
        <f>GT_NG!T31</f>
        <v>11.220889954702903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52.822385403965136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939.41446090506815</v>
      </c>
      <c r="P31" s="36">
        <v>60.872870820166952</v>
      </c>
      <c r="Q31" s="36">
        <v>22.776931986531984</v>
      </c>
      <c r="R31" s="38">
        <v>15.62</v>
      </c>
      <c r="S31" s="38">
        <v>0</v>
      </c>
      <c r="T31" s="37">
        <f>SUMPRODUCT(LTA!J31:AN31,LTA!J$101:AN$101,LTA!J$105:AN$105)</f>
        <v>7.33</v>
      </c>
      <c r="U31" s="37">
        <f>SUMPRODUCT(LTA!J31:AN31,LTA!J$102:AN$102,LTA!J$105:AN$105)</f>
        <v>430.42119500000007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-356</v>
      </c>
      <c r="AA31" s="75">
        <f>STOA!J31</f>
        <v>4.3499999999999996</v>
      </c>
      <c r="AB31" s="75">
        <f>-STOA!P31</f>
        <v>0</v>
      </c>
      <c r="AC31">
        <f t="shared" si="0"/>
        <v>16.819185921721363</v>
      </c>
      <c r="AD31">
        <f t="shared" si="1"/>
        <v>1179.2913281487135</v>
      </c>
      <c r="AE31">
        <f>'IDT-1'!F31</f>
        <v>-143.69499999999999</v>
      </c>
      <c r="AF31" s="24"/>
      <c r="AG31">
        <f t="shared" si="2"/>
        <v>1035.5963281487136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9">
        <f>GDAM_IEX!J31</f>
        <v>0</v>
      </c>
      <c r="AP31" s="149">
        <f>GDAM_IEX!P31</f>
        <v>0</v>
      </c>
      <c r="AQ31" s="149">
        <f>GDAM_PXI!J31</f>
        <v>0</v>
      </c>
      <c r="AR31" s="149">
        <f>GDAM_PXI!P31</f>
        <v>0</v>
      </c>
    </row>
    <row r="32" spans="1:44">
      <c r="A32" t="s">
        <v>74</v>
      </c>
      <c r="D32">
        <f>TWEPL!R32</f>
        <v>7.2817800000000004</v>
      </c>
      <c r="E32">
        <f>GT_NG!T32</f>
        <v>11.220889954702903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52.822385403965136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907.31634131616704</v>
      </c>
      <c r="P32" s="36">
        <v>60.872870820166952</v>
      </c>
      <c r="Q32" s="36">
        <v>22.776931986531984</v>
      </c>
      <c r="R32" s="38">
        <v>19.199999999999996</v>
      </c>
      <c r="S32" s="38">
        <v>0</v>
      </c>
      <c r="T32" s="37">
        <f>SUMPRODUCT(LTA!J32:AN32,LTA!J$101:AN$101,LTA!J$105:AN$105)</f>
        <v>9.14</v>
      </c>
      <c r="U32" s="37">
        <f>SUMPRODUCT(LTA!J32:AN32,LTA!J$102:AN$102,LTA!J$105:AN$105)</f>
        <v>440.01017000000007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-303</v>
      </c>
      <c r="AA32" s="75">
        <f>STOA!J32</f>
        <v>4.3499999999999996</v>
      </c>
      <c r="AB32" s="75">
        <f>-STOA!P32</f>
        <v>0</v>
      </c>
      <c r="AC32">
        <f t="shared" si="0"/>
        <v>16.286777965884639</v>
      </c>
      <c r="AD32">
        <f t="shared" si="1"/>
        <v>1205.7045915156496</v>
      </c>
      <c r="AE32">
        <f>'IDT-1'!F32</f>
        <v>-137.17099999999999</v>
      </c>
      <c r="AF32" s="24"/>
      <c r="AG32">
        <f t="shared" si="2"/>
        <v>1068.5335915156495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-10</v>
      </c>
      <c r="AM32" s="34">
        <f>RTM_PXI!J32</f>
        <v>0</v>
      </c>
      <c r="AN32" s="34">
        <f>RTM_PXI!P32</f>
        <v>0</v>
      </c>
      <c r="AO32" s="149">
        <f>GDAM_IEX!J32</f>
        <v>0</v>
      </c>
      <c r="AP32" s="149">
        <f>GDAM_IEX!P32</f>
        <v>0</v>
      </c>
      <c r="AQ32" s="149">
        <f>GDAM_PXI!J32</f>
        <v>0</v>
      </c>
      <c r="AR32" s="149">
        <f>GDAM_PXI!P32</f>
        <v>0</v>
      </c>
    </row>
    <row r="33" spans="1:44">
      <c r="A33" t="s">
        <v>75</v>
      </c>
      <c r="D33">
        <f>TWEPL!R33</f>
        <v>7.2817800000000004</v>
      </c>
      <c r="E33">
        <f>GT_NG!T33</f>
        <v>11.220889954702903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52.822385403965136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881.1213245034354</v>
      </c>
      <c r="P33" s="36">
        <v>60.872870820166952</v>
      </c>
      <c r="Q33" s="36">
        <v>22.776931986531984</v>
      </c>
      <c r="R33" s="38">
        <v>20.7</v>
      </c>
      <c r="S33" s="38">
        <v>0</v>
      </c>
      <c r="T33" s="37">
        <f>SUMPRODUCT(LTA!J33:AN33,LTA!J$101:AN$101,LTA!J$105:AN$105)</f>
        <v>13.25</v>
      </c>
      <c r="U33" s="37">
        <f>SUMPRODUCT(LTA!J33:AN33,LTA!J$102:AN$102,LTA!J$105:AN$105)</f>
        <v>453.08529500000003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-303</v>
      </c>
      <c r="AA33" s="75">
        <f>STOA!J33</f>
        <v>4.3499999999999996</v>
      </c>
      <c r="AB33" s="75">
        <f>-STOA!P33</f>
        <v>0</v>
      </c>
      <c r="AC33">
        <f t="shared" si="0"/>
        <v>16.131909642710646</v>
      </c>
      <c r="AD33">
        <f t="shared" si="1"/>
        <v>1208.3495680260917</v>
      </c>
      <c r="AE33">
        <f>'IDT-1'!F33</f>
        <v>-122.151</v>
      </c>
      <c r="AF33" s="24"/>
      <c r="AG33">
        <f t="shared" si="2"/>
        <v>1086.1985680260916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9">
        <f>GDAM_IEX!J33</f>
        <v>0</v>
      </c>
      <c r="AP33" s="149">
        <f>GDAM_IEX!P33</f>
        <v>0</v>
      </c>
      <c r="AQ33" s="149">
        <f>GDAM_PXI!J33</f>
        <v>0</v>
      </c>
      <c r="AR33" s="149">
        <f>GDAM_PXI!P33</f>
        <v>0</v>
      </c>
    </row>
    <row r="34" spans="1:44">
      <c r="A34" t="s">
        <v>76</v>
      </c>
      <c r="D34">
        <f>TWEPL!R34</f>
        <v>7.2817800000000004</v>
      </c>
      <c r="E34">
        <f>GT_NG!T34</f>
        <v>11.220889954702903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52.822385403965136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778.22685346536571</v>
      </c>
      <c r="P34" s="36">
        <v>60.872870820166952</v>
      </c>
      <c r="Q34" s="36">
        <v>22.776931986531984</v>
      </c>
      <c r="R34" s="38">
        <v>21.7</v>
      </c>
      <c r="S34" s="38">
        <v>0</v>
      </c>
      <c r="T34" s="37">
        <f>SUMPRODUCT(LTA!J34:AN34,LTA!J$101:AN$101,LTA!J$105:AN$105)</f>
        <v>24.53</v>
      </c>
      <c r="U34" s="37">
        <f>SUMPRODUCT(LTA!J34:AN34,LTA!J$102:AN$102,LTA!J$105:AN$105)</f>
        <v>413.50160499999998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4.3499999999999996</v>
      </c>
      <c r="AB34" s="75">
        <f>-STOA!P34</f>
        <v>0</v>
      </c>
      <c r="AC34">
        <f t="shared" si="0"/>
        <v>13.805374865123651</v>
      </c>
      <c r="AD34">
        <f t="shared" si="1"/>
        <v>1213.4779417656089</v>
      </c>
      <c r="AE34">
        <f>'IDT-1'!F34</f>
        <v>-121.59399999999999</v>
      </c>
      <c r="AF34" s="24"/>
      <c r="AG34">
        <f t="shared" si="2"/>
        <v>1091.8839417656088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-170</v>
      </c>
      <c r="AM34" s="34">
        <f>RTM_PXI!J34</f>
        <v>0</v>
      </c>
      <c r="AN34" s="34">
        <f>RTM_PXI!P34</f>
        <v>0</v>
      </c>
      <c r="AO34" s="149">
        <f>GDAM_IEX!J34</f>
        <v>0</v>
      </c>
      <c r="AP34" s="149">
        <f>GDAM_IEX!P34</f>
        <v>0</v>
      </c>
      <c r="AQ34" s="149">
        <f>GDAM_PXI!J34</f>
        <v>0</v>
      </c>
      <c r="AR34" s="149">
        <f>GDAM_PXI!P34</f>
        <v>0</v>
      </c>
    </row>
    <row r="35" spans="1:44">
      <c r="A35" t="s">
        <v>77</v>
      </c>
      <c r="D35">
        <f>TWEPL!R35</f>
        <v>7.2817800000000004</v>
      </c>
      <c r="E35">
        <f>GT_NG!T35</f>
        <v>11.220889954702903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58.712717929725464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760.16782744546947</v>
      </c>
      <c r="P35" s="36">
        <v>60.872870820166952</v>
      </c>
      <c r="Q35" s="36">
        <v>22.776931986531984</v>
      </c>
      <c r="R35" s="38">
        <v>21.7</v>
      </c>
      <c r="S35" s="38">
        <v>0</v>
      </c>
      <c r="T35" s="37">
        <f>SUMPRODUCT(LTA!J35:AN35,LTA!J$101:AN$101,LTA!J$105:AN$105)</f>
        <v>31.87</v>
      </c>
      <c r="U35" s="37">
        <f>SUMPRODUCT(LTA!J35:AN35,LTA!J$102:AN$102,LTA!J$105:AN$105)</f>
        <v>424.454205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4.25</v>
      </c>
      <c r="AB35" s="75">
        <f>-STOA!P35</f>
        <v>0</v>
      </c>
      <c r="AC35">
        <f t="shared" si="0"/>
        <v>13.68082269193135</v>
      </c>
      <c r="AD35">
        <f t="shared" si="1"/>
        <v>1239.6264004446655</v>
      </c>
      <c r="AE35">
        <f>'IDT-1'!F35</f>
        <v>-120.02</v>
      </c>
      <c r="AF35" s="24"/>
      <c r="AG35">
        <f t="shared" si="2"/>
        <v>1119.6064004446655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-150</v>
      </c>
      <c r="AM35" s="34">
        <f>RTM_PXI!J35</f>
        <v>0</v>
      </c>
      <c r="AN35" s="34">
        <f>RTM_PXI!P35</f>
        <v>0</v>
      </c>
      <c r="AO35" s="149">
        <f>GDAM_IEX!J35</f>
        <v>0</v>
      </c>
      <c r="AP35" s="149">
        <f>GDAM_IEX!P35</f>
        <v>0</v>
      </c>
      <c r="AQ35" s="149">
        <f>GDAM_PXI!J35</f>
        <v>0</v>
      </c>
      <c r="AR35" s="149">
        <f>GDAM_PXI!P35</f>
        <v>0</v>
      </c>
    </row>
    <row r="36" spans="1:44">
      <c r="A36" t="s">
        <v>78</v>
      </c>
      <c r="D36">
        <f>TWEPL!R36</f>
        <v>7.2817800000000004</v>
      </c>
      <c r="E36">
        <f>GT_NG!T36</f>
        <v>11.220889954702903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58.712717929725464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692.91900095160418</v>
      </c>
      <c r="P36" s="36">
        <v>60.872870820166952</v>
      </c>
      <c r="Q36" s="36">
        <v>22.776931986531984</v>
      </c>
      <c r="R36" s="38">
        <v>22.699999999999996</v>
      </c>
      <c r="S36" s="38">
        <v>0</v>
      </c>
      <c r="T36" s="37">
        <f>SUMPRODUCT(LTA!J36:AN36,LTA!J$101:AN$101,LTA!J$105:AN$105)</f>
        <v>39.26</v>
      </c>
      <c r="U36" s="37">
        <f>SUMPRODUCT(LTA!J36:AN36,LTA!J$102:AN$102,LTA!J$105:AN$105)</f>
        <v>434.42092000000002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4.25</v>
      </c>
      <c r="AB36" s="75">
        <f>-STOA!P36</f>
        <v>0</v>
      </c>
      <c r="AC36">
        <f t="shared" si="0"/>
        <v>12.185196808121898</v>
      </c>
      <c r="AD36">
        <f t="shared" si="1"/>
        <v>1312.2299148346096</v>
      </c>
      <c r="AE36">
        <f>'IDT-1'!F36</f>
        <v>-121.226</v>
      </c>
      <c r="AF36" s="24"/>
      <c r="AG36">
        <f t="shared" si="2"/>
        <v>1191.0039148346095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-30</v>
      </c>
      <c r="AM36" s="34">
        <f>RTM_PXI!J36</f>
        <v>0</v>
      </c>
      <c r="AN36" s="34">
        <f>RTM_PXI!P36</f>
        <v>0</v>
      </c>
      <c r="AO36" s="149">
        <f>GDAM_IEX!J36</f>
        <v>0</v>
      </c>
      <c r="AP36" s="149">
        <f>GDAM_IEX!P36</f>
        <v>0</v>
      </c>
      <c r="AQ36" s="149">
        <f>GDAM_PXI!J36</f>
        <v>0</v>
      </c>
      <c r="AR36" s="149">
        <f>GDAM_PXI!P36</f>
        <v>0</v>
      </c>
    </row>
    <row r="37" spans="1:44">
      <c r="A37" t="s">
        <v>79</v>
      </c>
      <c r="D37">
        <f>TWEPL!R37</f>
        <v>7.2817800000000004</v>
      </c>
      <c r="E37">
        <f>GT_NG!T37</f>
        <v>11.220889954702903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58.712717929725464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579.86654403191164</v>
      </c>
      <c r="P37" s="36">
        <v>60.872870820166952</v>
      </c>
      <c r="Q37" s="36">
        <v>22.776931986531984</v>
      </c>
      <c r="R37" s="38">
        <v>22.7</v>
      </c>
      <c r="S37" s="38">
        <v>0</v>
      </c>
      <c r="T37" s="37">
        <f>SUMPRODUCT(LTA!J37:AN37,LTA!J$101:AN$101,LTA!J$105:AN$105)</f>
        <v>46.62</v>
      </c>
      <c r="U37" s="37">
        <f>SUMPRODUCT(LTA!J37:AN37,LTA!J$102:AN$102,LTA!J$105:AN$105)</f>
        <v>446.99387000000002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4.25</v>
      </c>
      <c r="AB37" s="75">
        <f>-STOA!P37</f>
        <v>0</v>
      </c>
      <c r="AC37">
        <f t="shared" si="0"/>
        <v>11.099401321562745</v>
      </c>
      <c r="AD37">
        <f t="shared" si="1"/>
        <v>1250.1962034014764</v>
      </c>
      <c r="AE37">
        <f>'IDT-1'!F37</f>
        <v>-117.48</v>
      </c>
      <c r="AF37" s="24"/>
      <c r="AG37">
        <f t="shared" si="2"/>
        <v>1132.7162034014764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9">
        <f>GDAM_IEX!J37</f>
        <v>0</v>
      </c>
      <c r="AP37" s="149">
        <f>GDAM_IEX!P37</f>
        <v>0</v>
      </c>
      <c r="AQ37" s="149">
        <f>GDAM_PXI!J37</f>
        <v>0</v>
      </c>
      <c r="AR37" s="149">
        <f>GDAM_PXI!P37</f>
        <v>0</v>
      </c>
    </row>
    <row r="38" spans="1:44">
      <c r="A38" t="s">
        <v>80</v>
      </c>
      <c r="D38">
        <f>TWEPL!R38</f>
        <v>7.2817800000000004</v>
      </c>
      <c r="E38">
        <f>GT_NG!T38</f>
        <v>11.220889954702903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58.712717929725464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553.89646233982035</v>
      </c>
      <c r="P38" s="36">
        <v>60.872870820166952</v>
      </c>
      <c r="Q38" s="36">
        <v>22.776931986531984</v>
      </c>
      <c r="R38" s="38">
        <v>22.7</v>
      </c>
      <c r="S38" s="38">
        <v>0</v>
      </c>
      <c r="T38" s="37">
        <f>SUMPRODUCT(LTA!J38:AN38,LTA!J$101:AN$101,LTA!J$105:AN$105)</f>
        <v>53.84</v>
      </c>
      <c r="U38" s="37">
        <f>SUMPRODUCT(LTA!J38:AN38,LTA!J$102:AN$102,LTA!J$105:AN$105)</f>
        <v>454.02855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4.25</v>
      </c>
      <c r="AB38" s="75">
        <f>-STOA!P38</f>
        <v>0</v>
      </c>
      <c r="AC38">
        <f t="shared" si="0"/>
        <v>10.996305786672341</v>
      </c>
      <c r="AD38">
        <f t="shared" si="1"/>
        <v>1238.5838972442755</v>
      </c>
      <c r="AE38">
        <f>'IDT-1'!F38</f>
        <v>-118.447</v>
      </c>
      <c r="AF38" s="24"/>
      <c r="AG38">
        <f t="shared" si="2"/>
        <v>1120.1368972442756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9">
        <f>GDAM_IEX!J38</f>
        <v>0</v>
      </c>
      <c r="AP38" s="149">
        <f>GDAM_IEX!P38</f>
        <v>0</v>
      </c>
      <c r="AQ38" s="149">
        <f>GDAM_PXI!J38</f>
        <v>0</v>
      </c>
      <c r="AR38" s="149">
        <f>GDAM_PXI!P38</f>
        <v>0</v>
      </c>
    </row>
    <row r="39" spans="1:44">
      <c r="A39" t="s">
        <v>81</v>
      </c>
      <c r="D39">
        <f>TWEPL!R39</f>
        <v>7.2817800000000004</v>
      </c>
      <c r="E39">
        <f>GT_NG!T39</f>
        <v>11.131361577404741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58.712717929725464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556.77270808419644</v>
      </c>
      <c r="P39" s="36">
        <v>60.872870820166952</v>
      </c>
      <c r="Q39" s="36">
        <v>22.776931986531984</v>
      </c>
      <c r="R39" s="38">
        <v>23.2</v>
      </c>
      <c r="S39" s="38">
        <v>0</v>
      </c>
      <c r="T39" s="37">
        <f>SUMPRODUCT(LTA!J39:AN39,LTA!J$101:AN$101,LTA!J$105:AN$105)</f>
        <v>61.94</v>
      </c>
      <c r="U39" s="37">
        <f>SUMPRODUCT(LTA!J39:AN39,LTA!J$102:AN$102,LTA!J$105:AN$105)</f>
        <v>450.54810500000002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4.25</v>
      </c>
      <c r="AB39" s="75">
        <f>-STOA!P39</f>
        <v>0</v>
      </c>
      <c r="AC39">
        <f t="shared" si="0"/>
        <v>11.243443533946532</v>
      </c>
      <c r="AD39">
        <f t="shared" si="1"/>
        <v>1226.2430318640793</v>
      </c>
      <c r="AE39">
        <f>'IDT-1'!F39</f>
        <v>-117.252</v>
      </c>
      <c r="AF39" s="24"/>
      <c r="AG39">
        <f t="shared" si="2"/>
        <v>1108.9910318640793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-20</v>
      </c>
      <c r="AM39" s="34">
        <f>RTM_PXI!J39</f>
        <v>0</v>
      </c>
      <c r="AN39" s="34">
        <f>RTM_PXI!P39</f>
        <v>0</v>
      </c>
      <c r="AO39" s="149">
        <f>GDAM_IEX!J39</f>
        <v>0</v>
      </c>
      <c r="AP39" s="149">
        <f>GDAM_IEX!P39</f>
        <v>0</v>
      </c>
      <c r="AQ39" s="149">
        <f>GDAM_PXI!J39</f>
        <v>0</v>
      </c>
      <c r="AR39" s="149">
        <f>GDAM_PXI!P39</f>
        <v>0</v>
      </c>
    </row>
    <row r="40" spans="1:44">
      <c r="A40" t="s">
        <v>82</v>
      </c>
      <c r="D40">
        <f>TWEPL!R40</f>
        <v>7.2817800000000004</v>
      </c>
      <c r="E40">
        <f>GT_NG!T40</f>
        <v>11.131361577404741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58.712717929725464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552.54304911229167</v>
      </c>
      <c r="P40" s="36">
        <v>60.872870820166952</v>
      </c>
      <c r="Q40" s="36">
        <v>22.776931986531984</v>
      </c>
      <c r="R40" s="38">
        <v>23.2</v>
      </c>
      <c r="S40" s="38">
        <v>0</v>
      </c>
      <c r="T40" s="37">
        <f>SUMPRODUCT(LTA!J40:AN40,LTA!J$101:AN$101,LTA!J$105:AN$105)</f>
        <v>70.55</v>
      </c>
      <c r="U40" s="37">
        <f>SUMPRODUCT(LTA!J40:AN40,LTA!J$102:AN$102,LTA!J$105:AN$105)</f>
        <v>458.16107000000005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4.25</v>
      </c>
      <c r="AB40" s="75">
        <f>-STOA!P40</f>
        <v>0</v>
      </c>
      <c r="AC40">
        <f t="shared" si="0"/>
        <v>11.171422076549865</v>
      </c>
      <c r="AD40">
        <f t="shared" si="1"/>
        <v>1258.3083593495712</v>
      </c>
      <c r="AE40">
        <f>'IDT-1'!F40</f>
        <v>-93.415000000000006</v>
      </c>
      <c r="AF40" s="24"/>
      <c r="AG40">
        <f t="shared" si="2"/>
        <v>1164.8933593495713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9">
        <f>GDAM_IEX!J40</f>
        <v>0</v>
      </c>
      <c r="AP40" s="149">
        <f>GDAM_IEX!P40</f>
        <v>0</v>
      </c>
      <c r="AQ40" s="149">
        <f>GDAM_PXI!J40</f>
        <v>0</v>
      </c>
      <c r="AR40" s="149">
        <f>GDAM_PXI!P40</f>
        <v>0</v>
      </c>
    </row>
    <row r="41" spans="1:44">
      <c r="A41" t="s">
        <v>83</v>
      </c>
      <c r="D41">
        <f>TWEPL!R41</f>
        <v>7.2817800000000004</v>
      </c>
      <c r="E41">
        <f>GT_NG!T41</f>
        <v>11.131361577404741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58.712717929725464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546.81147686724807</v>
      </c>
      <c r="P41" s="36">
        <v>60.872870820166952</v>
      </c>
      <c r="Q41" s="36">
        <v>22.776931986531984</v>
      </c>
      <c r="R41" s="38">
        <v>23.2</v>
      </c>
      <c r="S41" s="38">
        <v>0</v>
      </c>
      <c r="T41" s="37">
        <f>SUMPRODUCT(LTA!J41:AN41,LTA!J$101:AN$101,LTA!J$105:AN$105)</f>
        <v>74.849999999999994</v>
      </c>
      <c r="U41" s="37">
        <f>SUMPRODUCT(LTA!J41:AN41,LTA!J$102:AN$102,LTA!J$105:AN$105)</f>
        <v>465.13073000000003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4.25</v>
      </c>
      <c r="AB41" s="75">
        <f>-STOA!P41</f>
        <v>0</v>
      </c>
      <c r="AC41">
        <f t="shared" si="0"/>
        <v>11.39061324879348</v>
      </c>
      <c r="AD41">
        <f t="shared" si="1"/>
        <v>1282.9972559322837</v>
      </c>
      <c r="AE41">
        <f>'IDT-1'!F41</f>
        <v>-67.375</v>
      </c>
      <c r="AF41" s="24"/>
      <c r="AG41">
        <f t="shared" si="2"/>
        <v>1215.6222559322837</v>
      </c>
      <c r="AI41" s="34">
        <f>PXIL!J41</f>
        <v>0</v>
      </c>
      <c r="AJ41" s="34">
        <f>PXIL!P41</f>
        <v>0</v>
      </c>
      <c r="AK41" s="34">
        <f>RTM_IEX!J41</f>
        <v>19.37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9">
        <f>GDAM_IEX!J41</f>
        <v>0</v>
      </c>
      <c r="AP41" s="149">
        <f>GDAM_IEX!P41</f>
        <v>0</v>
      </c>
      <c r="AQ41" s="149">
        <f>GDAM_PXI!J41</f>
        <v>0</v>
      </c>
      <c r="AR41" s="149">
        <f>GDAM_PXI!P41</f>
        <v>0</v>
      </c>
    </row>
    <row r="42" spans="1:44">
      <c r="A42" t="s">
        <v>84</v>
      </c>
      <c r="D42">
        <f>TWEPL!R42</f>
        <v>7.2817800000000004</v>
      </c>
      <c r="E42">
        <f>GT_NG!T42</f>
        <v>11.131361577404741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58.712717929725464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541.79577479788304</v>
      </c>
      <c r="P42" s="36">
        <v>60.872870820166952</v>
      </c>
      <c r="Q42" s="36">
        <v>22.776931986531984</v>
      </c>
      <c r="R42" s="38">
        <v>23.2</v>
      </c>
      <c r="S42" s="38">
        <v>0</v>
      </c>
      <c r="T42" s="37">
        <f>SUMPRODUCT(LTA!J42:AN42,LTA!J$101:AN$101,LTA!J$105:AN$105)</f>
        <v>77.91</v>
      </c>
      <c r="U42" s="37">
        <f>SUMPRODUCT(LTA!J42:AN42,LTA!J$102:AN$102,LTA!J$105:AN$105)</f>
        <v>471.64867500000003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4.25</v>
      </c>
      <c r="AB42" s="75">
        <f>-STOA!P42</f>
        <v>0</v>
      </c>
      <c r="AC42">
        <f t="shared" si="0"/>
        <v>11.473352986583068</v>
      </c>
      <c r="AD42">
        <f t="shared" si="1"/>
        <v>1292.3167591251292</v>
      </c>
      <c r="AE42">
        <f>'IDT-1'!F42</f>
        <v>-35.520000000000003</v>
      </c>
      <c r="AF42" s="24"/>
      <c r="AG42">
        <f t="shared" si="2"/>
        <v>1256.7967591251293</v>
      </c>
      <c r="AI42" s="34">
        <f>PXIL!J42</f>
        <v>0</v>
      </c>
      <c r="AJ42" s="34">
        <f>PXIL!P42</f>
        <v>0</v>
      </c>
      <c r="AK42" s="34">
        <f>RTM_IEX!J42</f>
        <v>24.21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9">
        <f>GDAM_IEX!J42</f>
        <v>0</v>
      </c>
      <c r="AP42" s="149">
        <f>GDAM_IEX!P42</f>
        <v>0</v>
      </c>
      <c r="AQ42" s="149">
        <f>GDAM_PXI!J42</f>
        <v>0</v>
      </c>
      <c r="AR42" s="149">
        <f>GDAM_PXI!P42</f>
        <v>0</v>
      </c>
    </row>
    <row r="43" spans="1:44">
      <c r="A43" t="s">
        <v>85</v>
      </c>
      <c r="D43">
        <f>TWEPL!R43</f>
        <v>7.2817800000000004</v>
      </c>
      <c r="E43">
        <f>GT_NG!T43</f>
        <v>10.811497399397755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58.712717929725464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542.45163329380694</v>
      </c>
      <c r="P43" s="36">
        <v>60.872870820166952</v>
      </c>
      <c r="Q43" s="36">
        <v>22.776931986531984</v>
      </c>
      <c r="R43" s="38">
        <v>23.2</v>
      </c>
      <c r="S43" s="38">
        <v>0</v>
      </c>
      <c r="T43" s="37">
        <f>SUMPRODUCT(LTA!J43:AN43,LTA!J$101:AN$101,LTA!J$105:AN$105)</f>
        <v>80.94</v>
      </c>
      <c r="U43" s="37">
        <f>SUMPRODUCT(LTA!J43:AN43,LTA!J$102:AN$102,LTA!J$105:AN$105)</f>
        <v>477.32020500000004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4.25</v>
      </c>
      <c r="AB43" s="75">
        <f>-STOA!P43</f>
        <v>0</v>
      </c>
      <c r="AC43">
        <f t="shared" si="0"/>
        <v>11.339835200580737</v>
      </c>
      <c r="AD43">
        <f t="shared" si="1"/>
        <v>1277.2778012290485</v>
      </c>
      <c r="AE43">
        <f>'IDT-1'!F43</f>
        <v>0</v>
      </c>
      <c r="AF43" s="24"/>
      <c r="AG43">
        <f t="shared" si="2"/>
        <v>1277.2778012290485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9">
        <f>GDAM_IEX!J43</f>
        <v>0</v>
      </c>
      <c r="AP43" s="149">
        <f>GDAM_IEX!P43</f>
        <v>0</v>
      </c>
      <c r="AQ43" s="149">
        <f>GDAM_PXI!J43</f>
        <v>0</v>
      </c>
      <c r="AR43" s="149">
        <f>GDAM_PXI!P43</f>
        <v>0</v>
      </c>
    </row>
    <row r="44" spans="1:44">
      <c r="A44" t="s">
        <v>86</v>
      </c>
      <c r="D44">
        <f>TWEPL!R44</f>
        <v>7.2817800000000004</v>
      </c>
      <c r="E44">
        <f>GT_NG!T44</f>
        <v>10.811497399397755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58.712717929725464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544.35415952934966</v>
      </c>
      <c r="P44" s="36">
        <v>60.872870820166952</v>
      </c>
      <c r="Q44" s="36">
        <v>22.776931986531984</v>
      </c>
      <c r="R44" s="38">
        <v>23.2</v>
      </c>
      <c r="S44" s="38">
        <v>0</v>
      </c>
      <c r="T44" s="37">
        <f>SUMPRODUCT(LTA!J44:AN44,LTA!J$101:AN$101,LTA!J$105:AN$105)</f>
        <v>85.93</v>
      </c>
      <c r="U44" s="37">
        <f>SUMPRODUCT(LTA!J44:AN44,LTA!J$102:AN$102,LTA!J$105:AN$105)</f>
        <v>482.37054999999998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4.25</v>
      </c>
      <c r="AB44" s="75">
        <f>-STOA!P44</f>
        <v>0</v>
      </c>
      <c r="AC44">
        <f t="shared" si="0"/>
        <v>11.615300467453512</v>
      </c>
      <c r="AD44">
        <f t="shared" si="1"/>
        <v>1308.3052071977181</v>
      </c>
      <c r="AE44">
        <f>'IDT-1'!F44</f>
        <v>0</v>
      </c>
      <c r="AF44" s="24"/>
      <c r="AG44">
        <f t="shared" si="2"/>
        <v>1308.3052071977181</v>
      </c>
      <c r="AI44" s="34">
        <f>PXIL!J44</f>
        <v>0</v>
      </c>
      <c r="AJ44" s="34">
        <f>PXIL!P44</f>
        <v>0</v>
      </c>
      <c r="AK44" s="34">
        <f>RTM_IEX!J44</f>
        <v>19.36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9">
        <f>GDAM_IEX!J44</f>
        <v>0</v>
      </c>
      <c r="AP44" s="149">
        <f>GDAM_IEX!P44</f>
        <v>0</v>
      </c>
      <c r="AQ44" s="149">
        <f>GDAM_PXI!J44</f>
        <v>0</v>
      </c>
      <c r="AR44" s="149">
        <f>GDAM_PXI!P44</f>
        <v>0</v>
      </c>
    </row>
    <row r="45" spans="1:44">
      <c r="A45" t="s">
        <v>87</v>
      </c>
      <c r="D45">
        <f>TWEPL!R45</f>
        <v>7.2817800000000004</v>
      </c>
      <c r="E45">
        <f>GT_NG!T45</f>
        <v>10.498621271806416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58.712717929725464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544.35415952934966</v>
      </c>
      <c r="P45" s="36">
        <v>60.872870820166952</v>
      </c>
      <c r="Q45" s="36">
        <v>22.776931986531984</v>
      </c>
      <c r="R45" s="38">
        <v>23.2</v>
      </c>
      <c r="S45" s="38">
        <v>0</v>
      </c>
      <c r="T45" s="37">
        <f>SUMPRODUCT(LTA!J45:AN45,LTA!J$101:AN$101,LTA!J$105:AN$105)</f>
        <v>89.95</v>
      </c>
      <c r="U45" s="37">
        <f>SUMPRODUCT(LTA!J45:AN45,LTA!J$102:AN$102,LTA!J$105:AN$105)</f>
        <v>514.82780000000002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4.25</v>
      </c>
      <c r="AB45" s="75">
        <f>-STOA!P45</f>
        <v>0</v>
      </c>
      <c r="AC45">
        <f t="shared" si="0"/>
        <v>11.763178957530711</v>
      </c>
      <c r="AD45">
        <f t="shared" si="1"/>
        <v>1324.9617025800499</v>
      </c>
      <c r="AE45">
        <f>'IDT-1'!F45</f>
        <v>0</v>
      </c>
      <c r="AF45" s="24"/>
      <c r="AG45">
        <f t="shared" si="2"/>
        <v>1324.9617025800499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9">
        <f>GDAM_IEX!J45</f>
        <v>0</v>
      </c>
      <c r="AP45" s="149">
        <f>GDAM_IEX!P45</f>
        <v>0</v>
      </c>
      <c r="AQ45" s="149">
        <f>GDAM_PXI!J45</f>
        <v>0</v>
      </c>
      <c r="AR45" s="149">
        <f>GDAM_PXI!P45</f>
        <v>0</v>
      </c>
    </row>
    <row r="46" spans="1:44">
      <c r="A46" t="s">
        <v>88</v>
      </c>
      <c r="D46">
        <f>TWEPL!R46</f>
        <v>7.2817800000000004</v>
      </c>
      <c r="E46">
        <f>GT_NG!T46</f>
        <v>10.498621271806416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58.712717929725464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544.35415952934966</v>
      </c>
      <c r="P46" s="36">
        <v>60.872870820166952</v>
      </c>
      <c r="Q46" s="36">
        <v>22.776931986531984</v>
      </c>
      <c r="R46" s="38">
        <v>23.2</v>
      </c>
      <c r="S46" s="38">
        <v>0</v>
      </c>
      <c r="T46" s="37">
        <f>SUMPRODUCT(LTA!J46:AN46,LTA!J$101:AN$101,LTA!J$105:AN$105)</f>
        <v>89.97</v>
      </c>
      <c r="U46" s="37">
        <f>SUMPRODUCT(LTA!J46:AN46,LTA!J$102:AN$102,LTA!J$105:AN$105)</f>
        <v>518.77047499999992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4.25</v>
      </c>
      <c r="AB46" s="75">
        <f>-STOA!P46</f>
        <v>0</v>
      </c>
      <c r="AC46">
        <f t="shared" si="0"/>
        <v>11.798050497530708</v>
      </c>
      <c r="AD46">
        <f t="shared" si="1"/>
        <v>1328.8895060400496</v>
      </c>
      <c r="AE46">
        <f>'IDT-1'!F46</f>
        <v>0</v>
      </c>
      <c r="AF46" s="24"/>
      <c r="AG46">
        <f t="shared" si="2"/>
        <v>1328.8895060400496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9">
        <f>GDAM_IEX!J46</f>
        <v>0</v>
      </c>
      <c r="AP46" s="149">
        <f>GDAM_IEX!P46</f>
        <v>0</v>
      </c>
      <c r="AQ46" s="149">
        <f>GDAM_PXI!J46</f>
        <v>0</v>
      </c>
      <c r="AR46" s="149">
        <f>GDAM_PXI!P46</f>
        <v>0</v>
      </c>
    </row>
    <row r="47" spans="1:44">
      <c r="A47" t="s">
        <v>89</v>
      </c>
      <c r="D47">
        <f>TWEPL!R47</f>
        <v>7.2817800000000004</v>
      </c>
      <c r="E47">
        <f>GT_NG!T47</f>
        <v>10.498621271806416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58.712717929725464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533.79570384983947</v>
      </c>
      <c r="P47" s="36">
        <v>60.872870820166952</v>
      </c>
      <c r="Q47" s="36">
        <v>22.776931986531984</v>
      </c>
      <c r="R47" s="38">
        <v>23.2</v>
      </c>
      <c r="S47" s="38">
        <v>0</v>
      </c>
      <c r="T47" s="37">
        <f>SUMPRODUCT(LTA!J47:AN47,LTA!J$101:AN$101,LTA!J$105:AN$105)</f>
        <v>90.97</v>
      </c>
      <c r="U47" s="37">
        <f>SUMPRODUCT(LTA!J47:AN47,LTA!J$102:AN$102,LTA!J$105:AN$105)</f>
        <v>519.61143499999991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4.25</v>
      </c>
      <c r="AB47" s="75">
        <f>-STOA!P47</f>
        <v>0</v>
      </c>
      <c r="AC47">
        <f t="shared" si="0"/>
        <v>11.849112535551019</v>
      </c>
      <c r="AD47">
        <f t="shared" si="1"/>
        <v>1334.6409483225191</v>
      </c>
      <c r="AE47">
        <f>'IDT-1'!F47</f>
        <v>0</v>
      </c>
      <c r="AF47" s="24"/>
      <c r="AG47">
        <f t="shared" si="2"/>
        <v>1334.6409483225191</v>
      </c>
      <c r="AI47" s="34">
        <f>PXIL!J47</f>
        <v>0</v>
      </c>
      <c r="AJ47" s="34">
        <f>PXIL!P47</f>
        <v>0</v>
      </c>
      <c r="AK47" s="34">
        <f>RTM_IEX!J47</f>
        <v>14.52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9">
        <f>GDAM_IEX!J47</f>
        <v>0</v>
      </c>
      <c r="AP47" s="149">
        <f>GDAM_IEX!P47</f>
        <v>0</v>
      </c>
      <c r="AQ47" s="149">
        <f>GDAM_PXI!J47</f>
        <v>0</v>
      </c>
      <c r="AR47" s="149">
        <f>GDAM_PXI!P47</f>
        <v>0</v>
      </c>
    </row>
    <row r="48" spans="1:44">
      <c r="A48" t="s">
        <v>90</v>
      </c>
      <c r="D48">
        <f>TWEPL!R48</f>
        <v>6.4693499999999995</v>
      </c>
      <c r="E48">
        <f>GT_NG!T48</f>
        <v>10.498621271806416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58.712717929725464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533.79570384983947</v>
      </c>
      <c r="P48" s="36">
        <v>60.872870820166952</v>
      </c>
      <c r="Q48" s="36">
        <v>22.776931986531984</v>
      </c>
      <c r="R48" s="38">
        <v>23.2</v>
      </c>
      <c r="S48" s="38">
        <v>0</v>
      </c>
      <c r="T48" s="37">
        <f>SUMPRODUCT(LTA!J48:AN48,LTA!J$101:AN$101,LTA!J$105:AN$105)</f>
        <v>91.97</v>
      </c>
      <c r="U48" s="37">
        <f>SUMPRODUCT(LTA!J48:AN48,LTA!J$102:AN$102,LTA!J$105:AN$105)</f>
        <v>521.89915999999994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4.25</v>
      </c>
      <c r="AB48" s="75">
        <f>-STOA!P48</f>
        <v>0</v>
      </c>
      <c r="AC48">
        <f t="shared" si="0"/>
        <v>11.828303131551019</v>
      </c>
      <c r="AD48">
        <f t="shared" si="1"/>
        <v>1332.2970527265195</v>
      </c>
      <c r="AE48">
        <f>'IDT-1'!F48</f>
        <v>0</v>
      </c>
      <c r="AF48" s="24"/>
      <c r="AG48">
        <f t="shared" si="2"/>
        <v>1332.2970527265195</v>
      </c>
      <c r="AI48" s="34">
        <f>PXIL!J48</f>
        <v>0</v>
      </c>
      <c r="AJ48" s="34">
        <f>PXIL!P48</f>
        <v>0</v>
      </c>
      <c r="AK48" s="34">
        <f>RTM_IEX!J48</f>
        <v>9.68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9">
        <f>GDAM_IEX!J48</f>
        <v>0</v>
      </c>
      <c r="AP48" s="149">
        <f>GDAM_IEX!P48</f>
        <v>0</v>
      </c>
      <c r="AQ48" s="149">
        <f>GDAM_PXI!J48</f>
        <v>0</v>
      </c>
      <c r="AR48" s="149">
        <f>GDAM_PXI!P48</f>
        <v>0</v>
      </c>
    </row>
    <row r="49" spans="1:44">
      <c r="A49" t="s">
        <v>91</v>
      </c>
      <c r="D49">
        <f>TWEPL!R49</f>
        <v>6.4693499999999995</v>
      </c>
      <c r="E49">
        <f>GT_NG!T49</f>
        <v>10.498621271806416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58.712717929725464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529.810196015413</v>
      </c>
      <c r="P49" s="36">
        <v>60.872870820166952</v>
      </c>
      <c r="Q49" s="36">
        <v>22.776931986531984</v>
      </c>
      <c r="R49" s="38">
        <v>23.2</v>
      </c>
      <c r="S49" s="38">
        <v>0</v>
      </c>
      <c r="T49" s="37">
        <f>SUMPRODUCT(LTA!J49:AN49,LTA!J$101:AN$101,LTA!J$105:AN$105)</f>
        <v>90.97</v>
      </c>
      <c r="U49" s="37">
        <f>SUMPRODUCT(LTA!J49:AN49,LTA!J$102:AN$102,LTA!J$105:AN$105)</f>
        <v>523.5638449999999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4.25</v>
      </c>
      <c r="AB49" s="75">
        <f>-STOA!P49</f>
        <v>0</v>
      </c>
      <c r="AC49">
        <f t="shared" si="0"/>
        <v>11.841671890608067</v>
      </c>
      <c r="AD49">
        <f t="shared" si="1"/>
        <v>1333.8028611330358</v>
      </c>
      <c r="AE49">
        <f>'IDT-1'!F49</f>
        <v>0</v>
      </c>
      <c r="AF49" s="24"/>
      <c r="AG49">
        <f t="shared" si="2"/>
        <v>1333.8028611330358</v>
      </c>
      <c r="AI49" s="34">
        <f>PXIL!J49</f>
        <v>0</v>
      </c>
      <c r="AJ49" s="34">
        <f>PXIL!P49</f>
        <v>0</v>
      </c>
      <c r="AK49" s="34">
        <f>RTM_IEX!J49</f>
        <v>14.52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9">
        <f>GDAM_IEX!J49</f>
        <v>0</v>
      </c>
      <c r="AP49" s="149">
        <f>GDAM_IEX!P49</f>
        <v>0</v>
      </c>
      <c r="AQ49" s="149">
        <f>GDAM_PXI!J49</f>
        <v>0</v>
      </c>
      <c r="AR49" s="149">
        <f>GDAM_PXI!P49</f>
        <v>0</v>
      </c>
    </row>
    <row r="50" spans="1:44">
      <c r="A50" t="s">
        <v>92</v>
      </c>
      <c r="D50">
        <f>TWEPL!R50</f>
        <v>6.4693499999999995</v>
      </c>
      <c r="E50">
        <f>GT_NG!T50</f>
        <v>10.498621271806416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58.712717929725464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541.9435817181303</v>
      </c>
      <c r="P50" s="36">
        <v>60.872870820166952</v>
      </c>
      <c r="Q50" s="36">
        <v>22.776931986531984</v>
      </c>
      <c r="R50" s="38">
        <v>23.2</v>
      </c>
      <c r="S50" s="38">
        <v>0</v>
      </c>
      <c r="T50" s="37">
        <f>SUMPRODUCT(LTA!J50:AN50,LTA!J$101:AN$101,LTA!J$105:AN$105)</f>
        <v>90.97</v>
      </c>
      <c r="U50" s="37">
        <f>SUMPRODUCT(LTA!J50:AN50,LTA!J$102:AN$102,LTA!J$105:AN$105)</f>
        <v>524.42052499999988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4.25</v>
      </c>
      <c r="AB50" s="75">
        <f>-STOA!P50</f>
        <v>0</v>
      </c>
      <c r="AC50">
        <f t="shared" si="0"/>
        <v>11.95598446879198</v>
      </c>
      <c r="AD50">
        <f t="shared" si="1"/>
        <v>1346.6786142575693</v>
      </c>
      <c r="AE50">
        <f>'IDT-1'!F50</f>
        <v>0</v>
      </c>
      <c r="AF50" s="24"/>
      <c r="AG50">
        <f t="shared" si="2"/>
        <v>1346.6786142575693</v>
      </c>
      <c r="AI50" s="34">
        <f>PXIL!J50</f>
        <v>0</v>
      </c>
      <c r="AJ50" s="34">
        <f>PXIL!P50</f>
        <v>0</v>
      </c>
      <c r="AK50" s="34">
        <f>RTM_IEX!J50</f>
        <v>14.52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9">
        <f>GDAM_IEX!J50</f>
        <v>0</v>
      </c>
      <c r="AP50" s="149">
        <f>GDAM_IEX!P50</f>
        <v>0</v>
      </c>
      <c r="AQ50" s="149">
        <f>GDAM_PXI!J50</f>
        <v>0</v>
      </c>
      <c r="AR50" s="149">
        <f>GDAM_PXI!P50</f>
        <v>0</v>
      </c>
    </row>
    <row r="51" spans="1:44">
      <c r="A51" t="s">
        <v>93</v>
      </c>
      <c r="D51">
        <f>TWEPL!R51</f>
        <v>7.2817800000000004</v>
      </c>
      <c r="E51">
        <f>GT_NG!T51</f>
        <v>10.122125687807705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58.712717929725464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532.50529274861947</v>
      </c>
      <c r="P51" s="36">
        <v>60.872870820166952</v>
      </c>
      <c r="Q51" s="36">
        <v>22.776931986531984</v>
      </c>
      <c r="R51" s="38">
        <v>23.2</v>
      </c>
      <c r="S51" s="38">
        <v>0</v>
      </c>
      <c r="T51" s="37">
        <f>SUMPRODUCT(LTA!J51:AN51,LTA!J$101:AN$101,LTA!J$105:AN$105)</f>
        <v>90.97</v>
      </c>
      <c r="U51" s="37">
        <f>SUMPRODUCT(LTA!J51:AN51,LTA!J$102:AN$102,LTA!J$105:AN$105)</f>
        <v>525.41693999999995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4.25</v>
      </c>
      <c r="AB51" s="75">
        <f>-STOA!P51</f>
        <v>0</v>
      </c>
      <c r="AC51">
        <f t="shared" si="0"/>
        <v>11.757756200721095</v>
      </c>
      <c r="AD51">
        <f t="shared" si="1"/>
        <v>1324.3509029721306</v>
      </c>
      <c r="AE51">
        <f>'IDT-1'!F51</f>
        <v>0</v>
      </c>
      <c r="AF51" s="24"/>
      <c r="AG51">
        <f t="shared" si="2"/>
        <v>1324.3509029721306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9">
        <f>GDAM_IEX!J51</f>
        <v>0</v>
      </c>
      <c r="AP51" s="149">
        <f>GDAM_IEX!P51</f>
        <v>0</v>
      </c>
      <c r="AQ51" s="149">
        <f>GDAM_PXI!J51</f>
        <v>0</v>
      </c>
      <c r="AR51" s="149">
        <f>GDAM_PXI!P51</f>
        <v>0</v>
      </c>
    </row>
    <row r="52" spans="1:44">
      <c r="A52" t="s">
        <v>94</v>
      </c>
      <c r="D52">
        <f>TWEPL!R52</f>
        <v>7.2817800000000004</v>
      </c>
      <c r="E52">
        <f>GT_NG!T52</f>
        <v>10.122125687807705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58.712717929725464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542.34317294861944</v>
      </c>
      <c r="P52" s="36">
        <v>60.872870820166952</v>
      </c>
      <c r="Q52" s="36">
        <v>22.776931986531984</v>
      </c>
      <c r="R52" s="38">
        <v>23.2</v>
      </c>
      <c r="S52" s="38">
        <v>0</v>
      </c>
      <c r="T52" s="37">
        <f>SUMPRODUCT(LTA!J52:AN52,LTA!J$101:AN$101,LTA!J$105:AN$105)</f>
        <v>90.95</v>
      </c>
      <c r="U52" s="37">
        <f>SUMPRODUCT(LTA!J52:AN52,LTA!J$102:AN$102,LTA!J$105:AN$105)</f>
        <v>523.95668999999998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4.25</v>
      </c>
      <c r="AB52" s="75">
        <f>-STOA!P52</f>
        <v>0</v>
      </c>
      <c r="AC52">
        <f t="shared" si="0"/>
        <v>11.831303346481095</v>
      </c>
      <c r="AD52">
        <f t="shared" si="1"/>
        <v>1332.6349860263706</v>
      </c>
      <c r="AE52">
        <f>'IDT-1'!F52</f>
        <v>0</v>
      </c>
      <c r="AF52" s="24"/>
      <c r="AG52">
        <f t="shared" si="2"/>
        <v>1332.6349860263706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9">
        <f>GDAM_IEX!J52</f>
        <v>0</v>
      </c>
      <c r="AP52" s="149">
        <f>GDAM_IEX!P52</f>
        <v>0</v>
      </c>
      <c r="AQ52" s="149">
        <f>GDAM_PXI!J52</f>
        <v>0</v>
      </c>
      <c r="AR52" s="149">
        <f>GDAM_PXI!P52</f>
        <v>0</v>
      </c>
    </row>
    <row r="53" spans="1:44">
      <c r="A53" t="s">
        <v>95</v>
      </c>
      <c r="D53">
        <f>TWEPL!R53</f>
        <v>7.2817800000000004</v>
      </c>
      <c r="E53">
        <f>GT_NG!T53</f>
        <v>10.122125687807705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543.14117655008226</v>
      </c>
      <c r="P53" s="36">
        <v>60.872870820166952</v>
      </c>
      <c r="Q53" s="36">
        <v>22.966906397306396</v>
      </c>
      <c r="R53" s="38">
        <v>23.2</v>
      </c>
      <c r="S53" s="38">
        <v>0</v>
      </c>
      <c r="T53" s="37">
        <f>SUMPRODUCT(LTA!J53:AN53,LTA!J$101:AN$101,LTA!J$105:AN$105)</f>
        <v>91.94</v>
      </c>
      <c r="U53" s="37">
        <f>SUMPRODUCT(LTA!J53:AN53,LTA!J$102:AN$102,LTA!J$105:AN$105)</f>
        <v>521.82472500000006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4.25</v>
      </c>
      <c r="AB53" s="75">
        <f>-STOA!P53</f>
        <v>0</v>
      </c>
      <c r="AC53">
        <f t="shared" si="0"/>
        <v>11.936485791255128</v>
      </c>
      <c r="AD53">
        <f t="shared" si="1"/>
        <v>1320.3758165938339</v>
      </c>
      <c r="AE53">
        <f>'IDT-1'!F53</f>
        <v>0</v>
      </c>
      <c r="AF53" s="24"/>
      <c r="AG53">
        <f t="shared" si="2"/>
        <v>1320.3758165938339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-12</v>
      </c>
      <c r="AM53" s="34">
        <f>RTM_PXI!J53</f>
        <v>0</v>
      </c>
      <c r="AN53" s="34">
        <f>RTM_PXI!P53</f>
        <v>0</v>
      </c>
      <c r="AO53" s="149">
        <f>GDAM_IEX!J53</f>
        <v>0</v>
      </c>
      <c r="AP53" s="149">
        <f>GDAM_IEX!P53</f>
        <v>0</v>
      </c>
      <c r="AQ53" s="149">
        <f>GDAM_PXI!J53</f>
        <v>0</v>
      </c>
      <c r="AR53" s="149">
        <f>GDAM_PXI!P53</f>
        <v>0</v>
      </c>
    </row>
    <row r="54" spans="1:44">
      <c r="A54" t="s">
        <v>96</v>
      </c>
      <c r="D54">
        <f>TWEPL!R54</f>
        <v>7.2817800000000004</v>
      </c>
      <c r="E54">
        <f>GT_NG!T54</f>
        <v>10.122125687807705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540.15931432508228</v>
      </c>
      <c r="P54" s="36">
        <v>60.872870820166952</v>
      </c>
      <c r="Q54" s="36">
        <v>22.966906397306396</v>
      </c>
      <c r="R54" s="38">
        <v>23.2</v>
      </c>
      <c r="S54" s="38">
        <v>0</v>
      </c>
      <c r="T54" s="37">
        <f>SUMPRODUCT(LTA!J54:AN54,LTA!J$101:AN$101,LTA!J$105:AN$105)</f>
        <v>91.94</v>
      </c>
      <c r="U54" s="37">
        <f>SUMPRODUCT(LTA!J54:AN54,LTA!J$102:AN$102,LTA!J$105:AN$105)</f>
        <v>493.62747500000012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4.25</v>
      </c>
      <c r="AB54" s="75">
        <f>-STOA!P54</f>
        <v>0</v>
      </c>
      <c r="AC54">
        <f t="shared" si="0"/>
        <v>11.662109603675127</v>
      </c>
      <c r="AD54">
        <f t="shared" si="1"/>
        <v>1289.4710805564137</v>
      </c>
      <c r="AE54">
        <f>'IDT-1'!F54</f>
        <v>0</v>
      </c>
      <c r="AF54" s="24"/>
      <c r="AG54">
        <f t="shared" si="2"/>
        <v>1289.4710805564137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-12</v>
      </c>
      <c r="AM54" s="34">
        <f>RTM_PXI!J54</f>
        <v>0</v>
      </c>
      <c r="AN54" s="34">
        <f>RTM_PXI!P54</f>
        <v>0</v>
      </c>
      <c r="AO54" s="149">
        <f>GDAM_IEX!J54</f>
        <v>0</v>
      </c>
      <c r="AP54" s="149">
        <f>GDAM_IEX!P54</f>
        <v>0</v>
      </c>
      <c r="AQ54" s="149">
        <f>GDAM_PXI!J54</f>
        <v>0</v>
      </c>
      <c r="AR54" s="149">
        <f>GDAM_PXI!P54</f>
        <v>0</v>
      </c>
    </row>
    <row r="55" spans="1:44">
      <c r="A55" t="s">
        <v>97</v>
      </c>
      <c r="D55">
        <f>TWEPL!R55</f>
        <v>7.2817800000000004</v>
      </c>
      <c r="E55">
        <f>GT_NG!T55</f>
        <v>10.122125687807705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513.56832346075282</v>
      </c>
      <c r="P55" s="36">
        <v>60.872870820166952</v>
      </c>
      <c r="Q55" s="36">
        <v>8.61</v>
      </c>
      <c r="R55" s="38">
        <v>23.2</v>
      </c>
      <c r="S55" s="38">
        <v>0</v>
      </c>
      <c r="T55" s="37">
        <f>SUMPRODUCT(LTA!J55:AN55,LTA!J$101:AN$101,LTA!J$105:AN$105)</f>
        <v>92.94</v>
      </c>
      <c r="U55" s="37">
        <f>SUMPRODUCT(LTA!J55:AN55,LTA!J$102:AN$102,LTA!J$105:AN$105)</f>
        <v>489.21964000000008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-11</v>
      </c>
      <c r="AA55" s="75">
        <f>STOA!J55</f>
        <v>4.25</v>
      </c>
      <c r="AB55" s="75">
        <f>-STOA!P55</f>
        <v>0</v>
      </c>
      <c r="AC55">
        <f t="shared" si="0"/>
        <v>11.331101032250535</v>
      </c>
      <c r="AD55">
        <f t="shared" si="1"/>
        <v>1254.1963568662024</v>
      </c>
      <c r="AE55">
        <f>'IDT-1'!F55</f>
        <v>-69.195999999999998</v>
      </c>
      <c r="AF55" s="24"/>
      <c r="AG55">
        <f t="shared" si="2"/>
        <v>1185.0003568662025</v>
      </c>
      <c r="AI55" s="34">
        <f>PXIL!J55</f>
        <v>0</v>
      </c>
      <c r="AJ55" s="34">
        <f>PXIL!P55</f>
        <v>0</v>
      </c>
      <c r="AK55" s="34">
        <f>RTM_IEX!J55</f>
        <v>7.75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9">
        <f>GDAM_IEX!J55</f>
        <v>0</v>
      </c>
      <c r="AP55" s="149">
        <f>GDAM_IEX!P55</f>
        <v>0</v>
      </c>
      <c r="AQ55" s="149">
        <f>GDAM_PXI!J55</f>
        <v>0</v>
      </c>
      <c r="AR55" s="149">
        <f>GDAM_PXI!P55</f>
        <v>0</v>
      </c>
    </row>
    <row r="56" spans="1:44">
      <c r="A56" t="s">
        <v>98</v>
      </c>
      <c r="D56">
        <f>TWEPL!R56</f>
        <v>7.2817800000000004</v>
      </c>
      <c r="E56">
        <f>GT_NG!T56</f>
        <v>10.122125687807705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512.76917126665535</v>
      </c>
      <c r="P56" s="36">
        <v>60.872870820166952</v>
      </c>
      <c r="Q56" s="36">
        <v>7.75</v>
      </c>
      <c r="R56" s="38">
        <v>23.2</v>
      </c>
      <c r="S56" s="38">
        <v>0</v>
      </c>
      <c r="T56" s="37">
        <f>SUMPRODUCT(LTA!J56:AN56,LTA!J$101:AN$101,LTA!J$105:AN$105)</f>
        <v>93.93</v>
      </c>
      <c r="U56" s="37">
        <f>SUMPRODUCT(LTA!J56:AN56,LTA!J$102:AN$102,LTA!J$105:AN$105)</f>
        <v>484.05035500000008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-54</v>
      </c>
      <c r="AA56" s="75">
        <f>STOA!J56</f>
        <v>4.25</v>
      </c>
      <c r="AB56" s="75">
        <f>-STOA!P56</f>
        <v>0</v>
      </c>
      <c r="AC56">
        <f t="shared" si="0"/>
        <v>11.661482268396876</v>
      </c>
      <c r="AD56">
        <f t="shared" si="1"/>
        <v>1205.0275384359588</v>
      </c>
      <c r="AE56">
        <f>'IDT-1'!F56</f>
        <v>-58.24</v>
      </c>
      <c r="AF56" s="24"/>
      <c r="AG56">
        <f t="shared" si="2"/>
        <v>1146.7875384359588</v>
      </c>
      <c r="AI56" s="34">
        <f>PXIL!J56</f>
        <v>0</v>
      </c>
      <c r="AJ56" s="34">
        <f>PXIL!P56</f>
        <v>0</v>
      </c>
      <c r="AK56" s="34">
        <f>RTM_IEX!J56</f>
        <v>7.75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9">
        <f>GDAM_IEX!J56</f>
        <v>0</v>
      </c>
      <c r="AP56" s="149">
        <f>GDAM_IEX!P56</f>
        <v>0</v>
      </c>
      <c r="AQ56" s="149">
        <f>GDAM_PXI!J56</f>
        <v>0</v>
      </c>
      <c r="AR56" s="149">
        <f>GDAM_PXI!P56</f>
        <v>0</v>
      </c>
    </row>
    <row r="57" spans="1:44">
      <c r="A57" t="s">
        <v>99</v>
      </c>
      <c r="D57">
        <f>TWEPL!R57</f>
        <v>7.2817800000000004</v>
      </c>
      <c r="E57">
        <f>GT_NG!T57</f>
        <v>10.122125687807705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524.16936581471134</v>
      </c>
      <c r="P57" s="36">
        <v>60.872870820166952</v>
      </c>
      <c r="Q57" s="36">
        <v>7.75</v>
      </c>
      <c r="R57" s="38">
        <v>23.2</v>
      </c>
      <c r="S57" s="38">
        <v>0</v>
      </c>
      <c r="T57" s="37">
        <f>SUMPRODUCT(LTA!J57:AN57,LTA!J$101:AN$101,LTA!J$105:AN$105)</f>
        <v>95.93</v>
      </c>
      <c r="U57" s="37">
        <f>SUMPRODUCT(LTA!J57:AN57,LTA!J$102:AN$102,LTA!J$105:AN$105)</f>
        <v>481.01701000000008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-1</v>
      </c>
      <c r="AA57" s="75">
        <f>STOA!J57</f>
        <v>4.25</v>
      </c>
      <c r="AB57" s="75">
        <f>-STOA!P57</f>
        <v>0</v>
      </c>
      <c r="AC57">
        <f t="shared" si="0"/>
        <v>11.213969785743418</v>
      </c>
      <c r="AD57">
        <f t="shared" si="1"/>
        <v>1261.091900466668</v>
      </c>
      <c r="AE57">
        <f>'IDT-1'!F57</f>
        <v>-75.539000000000001</v>
      </c>
      <c r="AF57" s="24"/>
      <c r="AG57">
        <f t="shared" si="2"/>
        <v>1185.552900466668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9">
        <f>GDAM_IEX!J57</f>
        <v>0</v>
      </c>
      <c r="AP57" s="149">
        <f>GDAM_IEX!P57</f>
        <v>0</v>
      </c>
      <c r="AQ57" s="149">
        <f>GDAM_PXI!J57</f>
        <v>0</v>
      </c>
      <c r="AR57" s="149">
        <f>GDAM_PXI!P57</f>
        <v>0</v>
      </c>
    </row>
    <row r="58" spans="1:44">
      <c r="A58" t="s">
        <v>100</v>
      </c>
      <c r="D58">
        <f>TWEPL!R58</f>
        <v>7.2817800000000004</v>
      </c>
      <c r="E58">
        <f>GT_NG!T58</f>
        <v>10.122125687807705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524.16936581471134</v>
      </c>
      <c r="P58" s="36">
        <v>60.872870820166952</v>
      </c>
      <c r="Q58" s="36">
        <v>7.75</v>
      </c>
      <c r="R58" s="38">
        <v>23.2</v>
      </c>
      <c r="S58" s="38">
        <v>0</v>
      </c>
      <c r="T58" s="37">
        <f>SUMPRODUCT(LTA!J58:AN58,LTA!J$101:AN$101,LTA!J$105:AN$105)</f>
        <v>90.93</v>
      </c>
      <c r="U58" s="37">
        <f>SUMPRODUCT(LTA!J58:AN58,LTA!J$102:AN$102,LTA!J$105:AN$105)</f>
        <v>474.58217500000006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4.25</v>
      </c>
      <c r="AB58" s="75">
        <f>-STOA!P58</f>
        <v>0</v>
      </c>
      <c r="AC58">
        <f t="shared" si="0"/>
        <v>11.104465110221222</v>
      </c>
      <c r="AD58">
        <f t="shared" si="1"/>
        <v>1250.7665701421902</v>
      </c>
      <c r="AE58">
        <f>'IDT-1'!F58</f>
        <v>-25.172999999999998</v>
      </c>
      <c r="AF58" s="24"/>
      <c r="AG58">
        <f t="shared" si="2"/>
        <v>1225.5935701421902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9">
        <f>GDAM_IEX!J58</f>
        <v>0</v>
      </c>
      <c r="AP58" s="149">
        <f>GDAM_IEX!P58</f>
        <v>0</v>
      </c>
      <c r="AQ58" s="149">
        <f>GDAM_PXI!J58</f>
        <v>0</v>
      </c>
      <c r="AR58" s="149">
        <f>GDAM_PXI!P58</f>
        <v>0</v>
      </c>
    </row>
    <row r="59" spans="1:44">
      <c r="A59" t="s">
        <v>101</v>
      </c>
      <c r="D59">
        <f>TWEPL!R59</f>
        <v>7.2817800000000004</v>
      </c>
      <c r="E59">
        <f>GT_NG!T59</f>
        <v>9.9314047121980309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524.36915378653714</v>
      </c>
      <c r="P59" s="36">
        <v>60.872870820166952</v>
      </c>
      <c r="Q59" s="36">
        <v>7.75</v>
      </c>
      <c r="R59" s="38">
        <v>23.2</v>
      </c>
      <c r="S59" s="38">
        <v>0</v>
      </c>
      <c r="T59" s="37">
        <f>SUMPRODUCT(LTA!J59:AN59,LTA!J$101:AN$101,LTA!J$105:AN$105)</f>
        <v>87.93</v>
      </c>
      <c r="U59" s="37">
        <f>SUMPRODUCT(LTA!J59:AN59,LTA!J$102:AN$102,LTA!J$105:AN$105)</f>
        <v>467.96237500000007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4.25</v>
      </c>
      <c r="AB59" s="75">
        <f>-STOA!P59</f>
        <v>0</v>
      </c>
      <c r="AC59">
        <f t="shared" si="0"/>
        <v>11.062482659787927</v>
      </c>
      <c r="AD59">
        <f t="shared" si="1"/>
        <v>1246.0378195888397</v>
      </c>
      <c r="AE59">
        <f>'IDT-1'!F59</f>
        <v>0</v>
      </c>
      <c r="AF59" s="24"/>
      <c r="AG59">
        <f t="shared" si="2"/>
        <v>1246.0378195888397</v>
      </c>
      <c r="AI59" s="34">
        <f>PXIL!J59</f>
        <v>0</v>
      </c>
      <c r="AJ59" s="34">
        <f>PXIL!P59</f>
        <v>0</v>
      </c>
      <c r="AK59" s="34">
        <f>RTM_IEX!J59</f>
        <v>4.84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9">
        <f>GDAM_IEX!J59</f>
        <v>0</v>
      </c>
      <c r="AP59" s="149">
        <f>GDAM_IEX!P59</f>
        <v>0</v>
      </c>
      <c r="AQ59" s="149">
        <f>GDAM_PXI!J59</f>
        <v>0</v>
      </c>
      <c r="AR59" s="149">
        <f>GDAM_PXI!P59</f>
        <v>0</v>
      </c>
    </row>
    <row r="60" spans="1:44">
      <c r="A60" t="s">
        <v>102</v>
      </c>
      <c r="D60">
        <f>TWEPL!R60</f>
        <v>7.2817800000000004</v>
      </c>
      <c r="E60">
        <f>GT_NG!T60</f>
        <v>9.9314047121980309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532.34712738966027</v>
      </c>
      <c r="P60" s="36">
        <v>60.872870820166952</v>
      </c>
      <c r="Q60" s="36">
        <v>22.776499154756422</v>
      </c>
      <c r="R60" s="38">
        <v>23.2</v>
      </c>
      <c r="S60" s="38">
        <v>0</v>
      </c>
      <c r="T60" s="37">
        <f>SUMPRODUCT(LTA!J60:AN60,LTA!J$101:AN$101,LTA!J$105:AN$105)</f>
        <v>85.93</v>
      </c>
      <c r="U60" s="37">
        <f>SUMPRODUCT(LTA!J60:AN60,LTA!J$102:AN$102,LTA!J$105:AN$105)</f>
        <v>460.78768000000008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4.25</v>
      </c>
      <c r="AB60" s="75">
        <f>-STOA!P60</f>
        <v>0</v>
      </c>
      <c r="AC60">
        <f t="shared" si="0"/>
        <v>11.269368704057264</v>
      </c>
      <c r="AD60">
        <f t="shared" si="1"/>
        <v>1269.3407113024498</v>
      </c>
      <c r="AE60">
        <f>'IDT-1'!F60</f>
        <v>0</v>
      </c>
      <c r="AF60" s="24"/>
      <c r="AG60">
        <f t="shared" si="2"/>
        <v>1269.3407113024498</v>
      </c>
      <c r="AI60" s="34">
        <f>PXIL!J60</f>
        <v>0</v>
      </c>
      <c r="AJ60" s="34">
        <f>PXIL!P60</f>
        <v>0</v>
      </c>
      <c r="AK60" s="34">
        <f>RTM_IEX!J60</f>
        <v>14.52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9">
        <f>GDAM_IEX!J60</f>
        <v>0</v>
      </c>
      <c r="AP60" s="149">
        <f>GDAM_IEX!P60</f>
        <v>0</v>
      </c>
      <c r="AQ60" s="149">
        <f>GDAM_PXI!J60</f>
        <v>0</v>
      </c>
      <c r="AR60" s="149">
        <f>GDAM_PXI!P60</f>
        <v>0</v>
      </c>
    </row>
    <row r="61" spans="1:44">
      <c r="A61" t="s">
        <v>103</v>
      </c>
      <c r="D61">
        <f>TWEPL!R61</f>
        <v>7.2817800000000004</v>
      </c>
      <c r="E61">
        <f>GT_NG!T61</f>
        <v>9.9314047121980309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535.9695027664543</v>
      </c>
      <c r="P61" s="36">
        <v>60.872870820166952</v>
      </c>
      <c r="Q61" s="36">
        <v>22.776499154756422</v>
      </c>
      <c r="R61" s="38">
        <v>23.2</v>
      </c>
      <c r="S61" s="38">
        <v>0</v>
      </c>
      <c r="T61" s="37">
        <f>SUMPRODUCT(LTA!J61:AN61,LTA!J$101:AN$101,LTA!J$105:AN$105)</f>
        <v>76.930000000000007</v>
      </c>
      <c r="U61" s="37">
        <f>SUMPRODUCT(LTA!J61:AN61,LTA!J$102:AN$102,LTA!J$105:AN$105)</f>
        <v>478.10358500000007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4.25</v>
      </c>
      <c r="AB61" s="75">
        <f>-STOA!P61</f>
        <v>0</v>
      </c>
      <c r="AC61">
        <f t="shared" si="0"/>
        <v>11.41701757137305</v>
      </c>
      <c r="AD61">
        <f t="shared" si="1"/>
        <v>1285.971342811928</v>
      </c>
      <c r="AE61">
        <f>'IDT-1'!F61</f>
        <v>0</v>
      </c>
      <c r="AF61" s="24"/>
      <c r="AG61">
        <f t="shared" si="2"/>
        <v>1285.971342811928</v>
      </c>
      <c r="AI61" s="34">
        <f>PXIL!J61</f>
        <v>0</v>
      </c>
      <c r="AJ61" s="34">
        <f>PXIL!P61</f>
        <v>0</v>
      </c>
      <c r="AK61" s="34">
        <f>RTM_IEX!J61</f>
        <v>19.36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9">
        <f>GDAM_IEX!J61</f>
        <v>0</v>
      </c>
      <c r="AP61" s="149">
        <f>GDAM_IEX!P61</f>
        <v>0</v>
      </c>
      <c r="AQ61" s="149">
        <f>GDAM_PXI!J61</f>
        <v>0</v>
      </c>
      <c r="AR61" s="149">
        <f>GDAM_PXI!P61</f>
        <v>0</v>
      </c>
    </row>
    <row r="62" spans="1:44">
      <c r="A62" t="s">
        <v>104</v>
      </c>
      <c r="D62">
        <f>TWEPL!R62</f>
        <v>7.2817800000000004</v>
      </c>
      <c r="E62">
        <f>GT_NG!T62</f>
        <v>9.9314047121980309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569.85679317861627</v>
      </c>
      <c r="P62" s="36">
        <v>60.872870820166952</v>
      </c>
      <c r="Q62" s="36">
        <v>22.776499154756422</v>
      </c>
      <c r="R62" s="38">
        <v>23.2</v>
      </c>
      <c r="S62" s="38">
        <v>0</v>
      </c>
      <c r="T62" s="37">
        <f>SUMPRODUCT(LTA!J62:AN62,LTA!J$101:AN$101,LTA!J$105:AN$105)</f>
        <v>74.92</v>
      </c>
      <c r="U62" s="37">
        <f>SUMPRODUCT(LTA!J62:AN62,LTA!J$102:AN$102,LTA!J$105:AN$105)</f>
        <v>478.46095500000007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4.25</v>
      </c>
      <c r="AB62" s="75">
        <f>-STOA!P62</f>
        <v>0</v>
      </c>
      <c r="AC62">
        <f t="shared" si="0"/>
        <v>11.574705220611053</v>
      </c>
      <c r="AD62">
        <f t="shared" si="1"/>
        <v>1293.6883155748519</v>
      </c>
      <c r="AE62">
        <f>'IDT-1'!F62</f>
        <v>0</v>
      </c>
      <c r="AF62" s="24"/>
      <c r="AG62">
        <f t="shared" si="2"/>
        <v>1293.6883155748519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-5</v>
      </c>
      <c r="AM62" s="34">
        <f>RTM_PXI!J62</f>
        <v>0</v>
      </c>
      <c r="AN62" s="34">
        <f>RTM_PXI!P62</f>
        <v>0</v>
      </c>
      <c r="AO62" s="149">
        <f>GDAM_IEX!J62</f>
        <v>0</v>
      </c>
      <c r="AP62" s="149">
        <f>GDAM_IEX!P62</f>
        <v>0</v>
      </c>
      <c r="AQ62" s="149">
        <f>GDAM_PXI!J62</f>
        <v>0</v>
      </c>
      <c r="AR62" s="149">
        <f>GDAM_PXI!P62</f>
        <v>0</v>
      </c>
    </row>
    <row r="63" spans="1:44">
      <c r="A63" t="s">
        <v>105</v>
      </c>
      <c r="D63">
        <f>TWEPL!R63</f>
        <v>7.2817800000000004</v>
      </c>
      <c r="E63">
        <f>GT_NG!T63</f>
        <v>9.9314047121980309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582.04224563906462</v>
      </c>
      <c r="P63" s="36">
        <v>60.872870820166952</v>
      </c>
      <c r="Q63" s="36">
        <v>20.086912555709233</v>
      </c>
      <c r="R63" s="38">
        <v>23.7</v>
      </c>
      <c r="S63" s="38">
        <v>0</v>
      </c>
      <c r="T63" s="37">
        <f>SUMPRODUCT(LTA!J63:AN63,LTA!J$101:AN$101,LTA!J$105:AN$105)</f>
        <v>69.86</v>
      </c>
      <c r="U63" s="37">
        <f>SUMPRODUCT(LTA!J63:AN63,LTA!J$102:AN$102,LTA!J$105:AN$105)</f>
        <v>484.19963500000006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4.25</v>
      </c>
      <c r="AB63" s="75">
        <f>-STOA!P63</f>
        <v>0</v>
      </c>
      <c r="AC63">
        <f t="shared" si="0"/>
        <v>11.801813137024313</v>
      </c>
      <c r="AD63">
        <f t="shared" si="1"/>
        <v>1289.1357535198401</v>
      </c>
      <c r="AE63">
        <f>'IDT-1'!F63</f>
        <v>0</v>
      </c>
      <c r="AF63" s="24"/>
      <c r="AG63">
        <f t="shared" si="2"/>
        <v>1289.1357535198401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-20</v>
      </c>
      <c r="AM63" s="34">
        <f>RTM_PXI!J63</f>
        <v>0</v>
      </c>
      <c r="AN63" s="34">
        <f>RTM_PXI!P63</f>
        <v>0</v>
      </c>
      <c r="AO63" s="149">
        <f>GDAM_IEX!J63</f>
        <v>0</v>
      </c>
      <c r="AP63" s="149">
        <f>GDAM_IEX!P63</f>
        <v>0</v>
      </c>
      <c r="AQ63" s="149">
        <f>GDAM_PXI!J63</f>
        <v>0</v>
      </c>
      <c r="AR63" s="149">
        <f>GDAM_PXI!P63</f>
        <v>0</v>
      </c>
    </row>
    <row r="64" spans="1:44">
      <c r="A64" t="s">
        <v>106</v>
      </c>
      <c r="D64">
        <f>TWEPL!R64</f>
        <v>7.2817800000000004</v>
      </c>
      <c r="E64">
        <f>GT_NG!T64</f>
        <v>9.9314047121980309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608.94886947963437</v>
      </c>
      <c r="P64" s="36">
        <v>60.872870820166952</v>
      </c>
      <c r="Q64" s="36">
        <v>20.086912555709233</v>
      </c>
      <c r="R64" s="38">
        <v>23.7</v>
      </c>
      <c r="S64" s="38">
        <v>0</v>
      </c>
      <c r="T64" s="37">
        <f>SUMPRODUCT(LTA!J64:AN64,LTA!J$101:AN$101,LTA!J$105:AN$105)</f>
        <v>65.5</v>
      </c>
      <c r="U64" s="37">
        <f>SUMPRODUCT(LTA!J64:AN64,LTA!J$102:AN$102,LTA!J$105:AN$105)</f>
        <v>474.82483000000008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4.25</v>
      </c>
      <c r="AB64" s="75">
        <f>-STOA!P64</f>
        <v>0</v>
      </c>
      <c r="AC64">
        <f t="shared" si="0"/>
        <v>11.87333450521035</v>
      </c>
      <c r="AD64">
        <f t="shared" si="1"/>
        <v>1307.2360509922237</v>
      </c>
      <c r="AE64">
        <f>'IDT-1'!F64</f>
        <v>0</v>
      </c>
      <c r="AF64" s="24"/>
      <c r="AG64">
        <f t="shared" si="2"/>
        <v>1307.2360509922237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-15</v>
      </c>
      <c r="AM64" s="34">
        <f>RTM_PXI!J64</f>
        <v>0</v>
      </c>
      <c r="AN64" s="34">
        <f>RTM_PXI!P64</f>
        <v>0</v>
      </c>
      <c r="AO64" s="149">
        <f>GDAM_IEX!J64</f>
        <v>0</v>
      </c>
      <c r="AP64" s="149">
        <f>GDAM_IEX!P64</f>
        <v>0</v>
      </c>
      <c r="AQ64" s="149">
        <f>GDAM_PXI!J64</f>
        <v>0</v>
      </c>
      <c r="AR64" s="149">
        <f>GDAM_PXI!P64</f>
        <v>0</v>
      </c>
    </row>
    <row r="65" spans="1:44">
      <c r="A65" t="s">
        <v>107</v>
      </c>
      <c r="D65">
        <f>TWEPL!R65</f>
        <v>7.2817800000000004</v>
      </c>
      <c r="E65">
        <f>GT_NG!T65</f>
        <v>8.3126152930675392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687.92959925728974</v>
      </c>
      <c r="P65" s="36">
        <v>60.872870820166952</v>
      </c>
      <c r="Q65" s="36">
        <v>22.776931986531984</v>
      </c>
      <c r="R65" s="38">
        <v>23.7</v>
      </c>
      <c r="S65" s="38">
        <v>0</v>
      </c>
      <c r="T65" s="37">
        <f>SUMPRODUCT(LTA!J65:AN65,LTA!J$101:AN$101,LTA!J$105:AN$105)</f>
        <v>58.82</v>
      </c>
      <c r="U65" s="37">
        <f>SUMPRODUCT(LTA!J65:AN65,LTA!J$102:AN$102,LTA!J$105:AN$105)</f>
        <v>464.76857500000006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4.25</v>
      </c>
      <c r="AB65" s="75">
        <f>-STOA!P65</f>
        <v>0</v>
      </c>
      <c r="AC65">
        <f t="shared" si="0"/>
        <v>13.007590996299305</v>
      </c>
      <c r="AD65">
        <f t="shared" si="1"/>
        <v>1304.4174992904823</v>
      </c>
      <c r="AE65">
        <f>'IDT-1'!F65</f>
        <v>0</v>
      </c>
      <c r="AF65" s="24"/>
      <c r="AG65">
        <f t="shared" si="2"/>
        <v>1304.4174992904823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-80</v>
      </c>
      <c r="AM65" s="34">
        <f>RTM_PXI!J65</f>
        <v>0</v>
      </c>
      <c r="AN65" s="34">
        <f>RTM_PXI!P65</f>
        <v>0</v>
      </c>
      <c r="AO65" s="149">
        <f>GDAM_IEX!J65</f>
        <v>0</v>
      </c>
      <c r="AP65" s="149">
        <f>GDAM_IEX!P65</f>
        <v>0</v>
      </c>
      <c r="AQ65" s="149">
        <f>GDAM_PXI!J65</f>
        <v>0</v>
      </c>
      <c r="AR65" s="149">
        <f>GDAM_PXI!P65</f>
        <v>0</v>
      </c>
    </row>
    <row r="66" spans="1:44">
      <c r="A66" t="s">
        <v>108</v>
      </c>
      <c r="D66">
        <f>TWEPL!R66</f>
        <v>7.2817800000000004</v>
      </c>
      <c r="E66">
        <f>GT_NG!T66</f>
        <v>8.3126152930675392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726.66662358378869</v>
      </c>
      <c r="P66" s="36">
        <v>60.872870820166952</v>
      </c>
      <c r="Q66" s="36">
        <v>22.776931986531984</v>
      </c>
      <c r="R66" s="38">
        <v>23.7</v>
      </c>
      <c r="S66" s="38">
        <v>0</v>
      </c>
      <c r="T66" s="37">
        <f>SUMPRODUCT(LTA!J66:AN66,LTA!J$101:AN$101,LTA!J$105:AN$105)</f>
        <v>51.63</v>
      </c>
      <c r="U66" s="37">
        <f>SUMPRODUCT(LTA!J66:AN66,LTA!J$102:AN$102,LTA!J$105:AN$105)</f>
        <v>454.58576500000004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4.25</v>
      </c>
      <c r="AB66" s="75">
        <f>-STOA!P66</f>
        <v>0</v>
      </c>
      <c r="AC66">
        <f t="shared" si="0"/>
        <v>13.435305525471772</v>
      </c>
      <c r="AD66">
        <f t="shared" si="1"/>
        <v>1298.3539990878091</v>
      </c>
      <c r="AE66">
        <f>'IDT-1'!F66</f>
        <v>0</v>
      </c>
      <c r="AF66" s="24"/>
      <c r="AG66">
        <f t="shared" si="2"/>
        <v>1298.3539990878091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-107</v>
      </c>
      <c r="AM66" s="34">
        <f>RTM_PXI!J66</f>
        <v>0</v>
      </c>
      <c r="AN66" s="34">
        <f>RTM_PXI!P66</f>
        <v>0</v>
      </c>
      <c r="AO66" s="149">
        <f>GDAM_IEX!J66</f>
        <v>0</v>
      </c>
      <c r="AP66" s="149">
        <f>GDAM_IEX!P66</f>
        <v>0</v>
      </c>
      <c r="AQ66" s="149">
        <f>GDAM_PXI!J66</f>
        <v>0</v>
      </c>
      <c r="AR66" s="149">
        <f>GDAM_PXI!P66</f>
        <v>0</v>
      </c>
    </row>
    <row r="67" spans="1:44">
      <c r="A67" t="s">
        <v>109</v>
      </c>
      <c r="D67">
        <f>TWEPL!R67</f>
        <v>7.2817800000000004</v>
      </c>
      <c r="E67">
        <f>GT_NG!T67</f>
        <v>8.3126152930675392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69.606744762439192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805.93573642411116</v>
      </c>
      <c r="P67" s="36">
        <v>60.872870820166952</v>
      </c>
      <c r="Q67" s="36">
        <v>22.776931986531984</v>
      </c>
      <c r="R67" s="38">
        <v>24.2</v>
      </c>
      <c r="S67" s="38">
        <v>0</v>
      </c>
      <c r="T67" s="37">
        <f>SUMPRODUCT(LTA!J67:AN67,LTA!J$101:AN$101,LTA!J$105:AN$105)</f>
        <v>44.35</v>
      </c>
      <c r="U67" s="37">
        <f>SUMPRODUCT(LTA!J67:AN67,LTA!J$102:AN$102,LTA!J$105:AN$105)</f>
        <v>443.78203500000006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4.25</v>
      </c>
      <c r="AB67" s="75">
        <f>-STOA!P67</f>
        <v>0</v>
      </c>
      <c r="AC67">
        <f t="shared" si="0"/>
        <v>13.168435323330566</v>
      </c>
      <c r="AD67">
        <f t="shared" si="1"/>
        <v>1473.2002789629862</v>
      </c>
      <c r="AE67">
        <f>'IDT-1'!F67</f>
        <v>-187.999</v>
      </c>
      <c r="AF67" s="24"/>
      <c r="AG67">
        <f t="shared" si="2"/>
        <v>1285.2012789629862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-5</v>
      </c>
      <c r="AM67" s="34">
        <f>RTM_PXI!J67</f>
        <v>0</v>
      </c>
      <c r="AN67" s="34">
        <f>RTM_PXI!P67</f>
        <v>0</v>
      </c>
      <c r="AO67" s="149">
        <f>GDAM_IEX!J67</f>
        <v>0</v>
      </c>
      <c r="AP67" s="149">
        <f>GDAM_IEX!P67</f>
        <v>0</v>
      </c>
      <c r="AQ67" s="149">
        <f>GDAM_PXI!J67</f>
        <v>0</v>
      </c>
      <c r="AR67" s="149">
        <f>GDAM_PXI!P67</f>
        <v>0</v>
      </c>
    </row>
    <row r="68" spans="1:44">
      <c r="A68" t="s">
        <v>110</v>
      </c>
      <c r="D68">
        <f>TWEPL!R68</f>
        <v>7.2817800000000004</v>
      </c>
      <c r="E68">
        <f>GT_NG!T68</f>
        <v>8.3126152930675392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69.606744762439192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817.91472406101616</v>
      </c>
      <c r="P68" s="36">
        <v>60.872870820166952</v>
      </c>
      <c r="Q68" s="36">
        <v>22.776931986531984</v>
      </c>
      <c r="R68" s="38">
        <v>24.2</v>
      </c>
      <c r="S68" s="38">
        <v>0</v>
      </c>
      <c r="T68" s="37">
        <f>SUMPRODUCT(LTA!J68:AN68,LTA!J$101:AN$101,LTA!J$105:AN$105)</f>
        <v>34.96</v>
      </c>
      <c r="U68" s="37">
        <f>SUMPRODUCT(LTA!J68:AN68,LTA!J$102:AN$102,LTA!J$105:AN$105)</f>
        <v>432.01242000000002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4.25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13.167548950235089</v>
      </c>
      <c r="AD68">
        <f t="shared" ref="AD68:AD98" si="4">SUM(B68:AB68,AI68:AR68)-AC68</f>
        <v>1455.0205379729866</v>
      </c>
      <c r="AE68">
        <f>'IDT-1'!F68</f>
        <v>-170.76900000000001</v>
      </c>
      <c r="AF68" s="24"/>
      <c r="AG68">
        <f t="shared" ref="AG68:AG98" si="5">SUM(AD68:AF68)</f>
        <v>1284.2515379729866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-14</v>
      </c>
      <c r="AM68" s="34">
        <f>RTM_PXI!J68</f>
        <v>0</v>
      </c>
      <c r="AN68" s="34">
        <f>RTM_PXI!P68</f>
        <v>0</v>
      </c>
      <c r="AO68" s="149">
        <f>GDAM_IEX!J68</f>
        <v>0</v>
      </c>
      <c r="AP68" s="149">
        <f>GDAM_IEX!P68</f>
        <v>0</v>
      </c>
      <c r="AQ68" s="149">
        <f>GDAM_PXI!J68</f>
        <v>0</v>
      </c>
      <c r="AR68" s="149">
        <f>GDAM_PXI!P68</f>
        <v>0</v>
      </c>
    </row>
    <row r="69" spans="1:44">
      <c r="A69" t="s">
        <v>111</v>
      </c>
      <c r="D69">
        <f>TWEPL!R69</f>
        <v>7.2817800000000004</v>
      </c>
      <c r="E69">
        <f>GT_NG!T69</f>
        <v>8.3126152930675392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821.84928929405794</v>
      </c>
      <c r="P69" s="36">
        <v>60.872870820166952</v>
      </c>
      <c r="Q69" s="36">
        <v>22.776931986531984</v>
      </c>
      <c r="R69" s="38">
        <v>21.449999999999996</v>
      </c>
      <c r="S69" s="38">
        <v>0</v>
      </c>
      <c r="T69" s="37">
        <f>SUMPRODUCT(LTA!J69:AN69,LTA!J$101:AN$101,LTA!J$105:AN$105)</f>
        <v>25.64</v>
      </c>
      <c r="U69" s="37">
        <f>SUMPRODUCT(LTA!J69:AN69,LTA!J$102:AN$102,LTA!J$105:AN$105)</f>
        <v>423.86184000000003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4.25</v>
      </c>
      <c r="AB69" s="75">
        <f>-STOA!P69</f>
        <v>0</v>
      </c>
      <c r="AC69">
        <f t="shared" si="3"/>
        <v>12.899966881065657</v>
      </c>
      <c r="AD69">
        <f t="shared" si="4"/>
        <v>1453.0053605127589</v>
      </c>
      <c r="AE69">
        <f>'IDT-1'!F69</f>
        <v>-165.53899999999999</v>
      </c>
      <c r="AF69" s="24"/>
      <c r="AG69">
        <f t="shared" si="5"/>
        <v>1287.4663605127589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9">
        <f>GDAM_IEX!J69</f>
        <v>0</v>
      </c>
      <c r="AP69" s="149">
        <f>GDAM_IEX!P69</f>
        <v>0</v>
      </c>
      <c r="AQ69" s="149">
        <f>GDAM_PXI!J69</f>
        <v>0</v>
      </c>
      <c r="AR69" s="149">
        <f>GDAM_PXI!P69</f>
        <v>0</v>
      </c>
    </row>
    <row r="70" spans="1:44">
      <c r="A70" t="s">
        <v>112</v>
      </c>
      <c r="D70">
        <f>TWEPL!R70</f>
        <v>7.2817800000000004</v>
      </c>
      <c r="E70">
        <f>GT_NG!T70</f>
        <v>8.3126152930675392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829.22776311499535</v>
      </c>
      <c r="P70" s="36">
        <v>60.872870820166952</v>
      </c>
      <c r="Q70" s="36">
        <v>22.776931986531984</v>
      </c>
      <c r="R70" s="38">
        <v>12.46</v>
      </c>
      <c r="S70" s="38">
        <v>0</v>
      </c>
      <c r="T70" s="37">
        <f>SUMPRODUCT(LTA!J70:AN70,LTA!J$101:AN$101,LTA!J$105:AN$105)</f>
        <v>19.38</v>
      </c>
      <c r="U70" s="37">
        <f>SUMPRODUCT(LTA!J70:AN70,LTA!J$102:AN$102,LTA!J$105:AN$105)</f>
        <v>415.44106500000004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4.25</v>
      </c>
      <c r="AB70" s="75">
        <f>-STOA!P70</f>
        <v>0</v>
      </c>
      <c r="AC70">
        <f t="shared" si="3"/>
        <v>12.756594630689905</v>
      </c>
      <c r="AD70">
        <f t="shared" si="4"/>
        <v>1436.856431584072</v>
      </c>
      <c r="AE70">
        <f>'IDT-1'!F70</f>
        <v>-149.83500000000001</v>
      </c>
      <c r="AF70" s="24"/>
      <c r="AG70">
        <f t="shared" si="5"/>
        <v>1287.0214315840719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9">
        <f>GDAM_IEX!J70</f>
        <v>0</v>
      </c>
      <c r="AP70" s="149">
        <f>GDAM_IEX!P70</f>
        <v>0</v>
      </c>
      <c r="AQ70" s="149">
        <f>GDAM_PXI!J70</f>
        <v>0</v>
      </c>
      <c r="AR70" s="149">
        <f>GDAM_PXI!P70</f>
        <v>0</v>
      </c>
    </row>
    <row r="71" spans="1:44">
      <c r="A71" t="s">
        <v>113</v>
      </c>
      <c r="D71">
        <f>TWEPL!R71</f>
        <v>7.2817800000000004</v>
      </c>
      <c r="E71">
        <f>GT_NG!T71</f>
        <v>8.5576467187048273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67.430000000000007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831.67881954212942</v>
      </c>
      <c r="P71" s="36">
        <v>60.872870820166952</v>
      </c>
      <c r="Q71" s="36">
        <v>22.776931986531984</v>
      </c>
      <c r="R71" s="38">
        <v>4.7</v>
      </c>
      <c r="S71" s="38">
        <v>0</v>
      </c>
      <c r="T71" s="37">
        <f>SUMPRODUCT(LTA!J71:AN71,LTA!J$101:AN$101,LTA!J$105:AN$105)</f>
        <v>13.14</v>
      </c>
      <c r="U71" s="37">
        <f>SUMPRODUCT(LTA!J71:AN71,LTA!J$102:AN$102,LTA!J$105:AN$105)</f>
        <v>409.79608999999999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4.3499999999999996</v>
      </c>
      <c r="AB71" s="75">
        <f>-STOA!P71</f>
        <v>0</v>
      </c>
      <c r="AC71">
        <f t="shared" si="3"/>
        <v>12.674324423794291</v>
      </c>
      <c r="AD71">
        <f t="shared" si="4"/>
        <v>1427.5898146437387</v>
      </c>
      <c r="AE71">
        <f>'IDT-1'!F71</f>
        <v>-137.679</v>
      </c>
      <c r="AF71" s="24"/>
      <c r="AG71">
        <f t="shared" si="5"/>
        <v>1289.9108146437386</v>
      </c>
      <c r="AI71" s="34">
        <f>PXIL!J71</f>
        <v>0</v>
      </c>
      <c r="AJ71" s="34">
        <f>PXIL!P71</f>
        <v>0</v>
      </c>
      <c r="AK71" s="34">
        <f>RTM_IEX!J71</f>
        <v>9.68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9">
        <f>GDAM_IEX!J71</f>
        <v>0</v>
      </c>
      <c r="AP71" s="149">
        <f>GDAM_IEX!P71</f>
        <v>0</v>
      </c>
      <c r="AQ71" s="149">
        <f>GDAM_PXI!J71</f>
        <v>0</v>
      </c>
      <c r="AR71" s="149">
        <f>GDAM_PXI!P71</f>
        <v>0</v>
      </c>
    </row>
    <row r="72" spans="1:44">
      <c r="A72" t="s">
        <v>114</v>
      </c>
      <c r="D72">
        <f>TWEPL!R72</f>
        <v>7.2817800000000004</v>
      </c>
      <c r="E72">
        <f>GT_NG!T72</f>
        <v>8.5576467187048273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67.430000000000007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842.79979131668426</v>
      </c>
      <c r="P72" s="36">
        <v>60.872870820166952</v>
      </c>
      <c r="Q72" s="36">
        <v>22.776931986531984</v>
      </c>
      <c r="R72" s="38">
        <v>2.29</v>
      </c>
      <c r="S72" s="38">
        <v>0</v>
      </c>
      <c r="T72" s="37">
        <f>SUMPRODUCT(LTA!J72:AN72,LTA!J$101:AN$101,LTA!J$105:AN$105)</f>
        <v>7.14</v>
      </c>
      <c r="U72" s="37">
        <f>SUMPRODUCT(LTA!J72:AN72,LTA!J$102:AN$102,LTA!J$105:AN$105)</f>
        <v>405.78037499999999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4.3499999999999996</v>
      </c>
      <c r="AB72" s="75">
        <f>-STOA!P72</f>
        <v>0</v>
      </c>
      <c r="AC72">
        <f t="shared" si="3"/>
        <v>12.677714683410374</v>
      </c>
      <c r="AD72">
        <f t="shared" si="4"/>
        <v>1427.9716811586773</v>
      </c>
      <c r="AE72">
        <f>'IDT-1'!F72</f>
        <v>-133.083</v>
      </c>
      <c r="AF72" s="24"/>
      <c r="AG72">
        <f t="shared" si="5"/>
        <v>1294.8886811586772</v>
      </c>
      <c r="AI72" s="34">
        <f>PXIL!J72</f>
        <v>0</v>
      </c>
      <c r="AJ72" s="34">
        <f>PXIL!P72</f>
        <v>0</v>
      </c>
      <c r="AK72" s="34">
        <f>RTM_IEX!J72</f>
        <v>11.37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9">
        <f>GDAM_IEX!J72</f>
        <v>0</v>
      </c>
      <c r="AP72" s="149">
        <f>GDAM_IEX!P72</f>
        <v>0</v>
      </c>
      <c r="AQ72" s="149">
        <f>GDAM_PXI!J72</f>
        <v>0</v>
      </c>
      <c r="AR72" s="149">
        <f>GDAM_PXI!P72</f>
        <v>0</v>
      </c>
    </row>
    <row r="73" spans="1:44">
      <c r="A73" t="s">
        <v>115</v>
      </c>
      <c r="D73">
        <f>TWEPL!R73</f>
        <v>7.2817800000000004</v>
      </c>
      <c r="E73">
        <f>GT_NG!T73</f>
        <v>8.5576467187048273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855.11227124552192</v>
      </c>
      <c r="P73" s="36">
        <v>60.872870820166952</v>
      </c>
      <c r="Q73" s="36">
        <v>22.776931986531984</v>
      </c>
      <c r="R73" s="38">
        <v>0.28000000000000003</v>
      </c>
      <c r="S73" s="38">
        <v>0</v>
      </c>
      <c r="T73" s="37">
        <f>SUMPRODUCT(LTA!J73:AN73,LTA!J$101:AN$101,LTA!J$105:AN$105)</f>
        <v>3.44</v>
      </c>
      <c r="U73" s="37">
        <f>SUMPRODUCT(LTA!J73:AN73,LTA!J$102:AN$102,LTA!J$105:AN$105)</f>
        <v>404.74568999999997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4.3499999999999996</v>
      </c>
      <c r="AB73" s="75">
        <f>-STOA!P73</f>
        <v>0</v>
      </c>
      <c r="AC73">
        <f t="shared" si="3"/>
        <v>12.717119278784144</v>
      </c>
      <c r="AD73">
        <f t="shared" si="4"/>
        <v>1432.4100714921412</v>
      </c>
      <c r="AE73">
        <f>'IDT-1'!F73</f>
        <v>-130.649</v>
      </c>
      <c r="AF73" s="24"/>
      <c r="AG73">
        <f t="shared" si="5"/>
        <v>1301.7610714921411</v>
      </c>
      <c r="AI73" s="34">
        <f>PXIL!J73</f>
        <v>0</v>
      </c>
      <c r="AJ73" s="34">
        <f>PXIL!P73</f>
        <v>0</v>
      </c>
      <c r="AK73" s="34">
        <f>RTM_IEX!J73</f>
        <v>8.1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9">
        <f>GDAM_IEX!J73</f>
        <v>0</v>
      </c>
      <c r="AP73" s="149">
        <f>GDAM_IEX!P73</f>
        <v>0</v>
      </c>
      <c r="AQ73" s="149">
        <f>GDAM_PXI!J73</f>
        <v>0</v>
      </c>
      <c r="AR73" s="149">
        <f>GDAM_PXI!P73</f>
        <v>0</v>
      </c>
    </row>
    <row r="74" spans="1:44">
      <c r="A74" t="s">
        <v>116</v>
      </c>
      <c r="D74">
        <f>TWEPL!R74</f>
        <v>7.2817800000000004</v>
      </c>
      <c r="E74">
        <f>GT_NG!T74</f>
        <v>8.5576467187048273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873.02683958654006</v>
      </c>
      <c r="P74" s="36">
        <v>60.872870820166952</v>
      </c>
      <c r="Q74" s="36">
        <v>22.776931986531984</v>
      </c>
      <c r="R74" s="38">
        <v>0</v>
      </c>
      <c r="S74" s="38">
        <v>0</v>
      </c>
      <c r="T74" s="37">
        <f>SUMPRODUCT(LTA!J74:AN74,LTA!J$101:AN$101,LTA!J$105:AN$105)</f>
        <v>1.06</v>
      </c>
      <c r="U74" s="37">
        <f>SUMPRODUCT(LTA!J74:AN74,LTA!J$102:AN$102,LTA!J$105:AN$105)</f>
        <v>404.91999999999996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4.3499999999999996</v>
      </c>
      <c r="AB74" s="75">
        <f>-STOA!P74</f>
        <v>0</v>
      </c>
      <c r="AC74">
        <f t="shared" si="3"/>
        <v>12.821389408185105</v>
      </c>
      <c r="AD74">
        <f t="shared" si="4"/>
        <v>1444.1546797037586</v>
      </c>
      <c r="AE74">
        <f>'IDT-1'!F74</f>
        <v>-135.899</v>
      </c>
      <c r="AF74" s="24"/>
      <c r="AG74">
        <f t="shared" si="5"/>
        <v>1308.2556797037587</v>
      </c>
      <c r="AI74" s="34">
        <f>PXIL!J74</f>
        <v>0</v>
      </c>
      <c r="AJ74" s="34">
        <f>PXIL!P74</f>
        <v>0</v>
      </c>
      <c r="AK74" s="34">
        <f>RTM_IEX!J74</f>
        <v>4.5199999999999996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9">
        <f>GDAM_IEX!J74</f>
        <v>0</v>
      </c>
      <c r="AP74" s="149">
        <f>GDAM_IEX!P74</f>
        <v>0</v>
      </c>
      <c r="AQ74" s="149">
        <f>GDAM_PXI!J74</f>
        <v>0</v>
      </c>
      <c r="AR74" s="149">
        <f>GDAM_PXI!P74</f>
        <v>0</v>
      </c>
    </row>
    <row r="75" spans="1:44">
      <c r="A75" t="s">
        <v>117</v>
      </c>
      <c r="D75">
        <f>TWEPL!R75</f>
        <v>7.2817800000000004</v>
      </c>
      <c r="E75">
        <f>GT_NG!T75</f>
        <v>8.8824950828884521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885.52139808023117</v>
      </c>
      <c r="P75" s="36">
        <v>60.872870820166952</v>
      </c>
      <c r="Q75" s="36">
        <v>22.776931986531984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405.03000000000003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4.3499999999999996</v>
      </c>
      <c r="AB75" s="75">
        <f>-STOA!P75</f>
        <v>0</v>
      </c>
      <c r="AC75">
        <f t="shared" si="3"/>
        <v>12.995976188534403</v>
      </c>
      <c r="AD75">
        <f t="shared" si="4"/>
        <v>1463.8194997812841</v>
      </c>
      <c r="AE75">
        <f>'IDT-1'!F75</f>
        <v>-137.29</v>
      </c>
      <c r="AF75" s="24"/>
      <c r="AG75">
        <f t="shared" si="5"/>
        <v>1326.5294997812841</v>
      </c>
      <c r="AI75" s="34">
        <f>PXIL!J75</f>
        <v>0</v>
      </c>
      <c r="AJ75" s="34">
        <f>PXIL!P75</f>
        <v>0</v>
      </c>
      <c r="AK75" s="34">
        <f>RTM_IEX!J75</f>
        <v>12.49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9">
        <f>GDAM_IEX!J75</f>
        <v>0</v>
      </c>
      <c r="AP75" s="149">
        <f>GDAM_IEX!P75</f>
        <v>0</v>
      </c>
      <c r="AQ75" s="149">
        <f>GDAM_PXI!J75</f>
        <v>0</v>
      </c>
      <c r="AR75" s="149">
        <f>GDAM_PXI!P75</f>
        <v>0</v>
      </c>
    </row>
    <row r="76" spans="1:44">
      <c r="A76" t="s">
        <v>118</v>
      </c>
      <c r="D76">
        <f>TWEPL!R76</f>
        <v>7.2817800000000004</v>
      </c>
      <c r="E76">
        <f>GT_NG!T76</f>
        <v>8.8824950828884521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914.60709555718552</v>
      </c>
      <c r="P76" s="36">
        <v>60.872870820166952</v>
      </c>
      <c r="Q76" s="36">
        <v>22.776931986531984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405.39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4.3499999999999996</v>
      </c>
      <c r="AB76" s="75">
        <f>-STOA!P76</f>
        <v>0</v>
      </c>
      <c r="AC76">
        <f t="shared" si="3"/>
        <v>13.244362326331602</v>
      </c>
      <c r="AD76">
        <f t="shared" si="4"/>
        <v>1491.7968111204414</v>
      </c>
      <c r="AE76">
        <f>'IDT-1'!F76</f>
        <v>-157.94900000000001</v>
      </c>
      <c r="AF76" s="24"/>
      <c r="AG76">
        <f t="shared" si="5"/>
        <v>1333.8478111204413</v>
      </c>
      <c r="AI76" s="34">
        <f>PXIL!J76</f>
        <v>0</v>
      </c>
      <c r="AJ76" s="34">
        <f>PXIL!P76</f>
        <v>0</v>
      </c>
      <c r="AK76" s="34">
        <f>RTM_IEX!J76</f>
        <v>11.27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9">
        <f>GDAM_IEX!J76</f>
        <v>0</v>
      </c>
      <c r="AP76" s="149">
        <f>GDAM_IEX!P76</f>
        <v>0</v>
      </c>
      <c r="AQ76" s="149">
        <f>GDAM_PXI!J76</f>
        <v>0</v>
      </c>
      <c r="AR76" s="149">
        <f>GDAM_PXI!P76</f>
        <v>0</v>
      </c>
    </row>
    <row r="77" spans="1:44">
      <c r="A77" t="s">
        <v>119</v>
      </c>
      <c r="D77">
        <f>TWEPL!R77</f>
        <v>7.2817800000000004</v>
      </c>
      <c r="E77">
        <f>GT_NG!T77</f>
        <v>8.8824950828884521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913.82901714203774</v>
      </c>
      <c r="P77" s="36">
        <v>60.872870820166952</v>
      </c>
      <c r="Q77" s="36">
        <v>22.776931986531984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405.81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4.3499999999999996</v>
      </c>
      <c r="AB77" s="75">
        <f>-STOA!P77</f>
        <v>0</v>
      </c>
      <c r="AC77">
        <f t="shared" si="3"/>
        <v>13.500107236278302</v>
      </c>
      <c r="AD77">
        <f t="shared" si="4"/>
        <v>1520.6029877953467</v>
      </c>
      <c r="AE77">
        <f>'IDT-1'!F77</f>
        <v>-172.608</v>
      </c>
      <c r="AF77" s="24"/>
      <c r="AG77">
        <f t="shared" si="5"/>
        <v>1347.9949877953468</v>
      </c>
      <c r="AI77" s="34">
        <f>PXIL!J77</f>
        <v>0</v>
      </c>
      <c r="AJ77" s="34">
        <f>PXIL!P77</f>
        <v>0</v>
      </c>
      <c r="AK77" s="34">
        <f>RTM_IEX!J77</f>
        <v>40.69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9">
        <f>GDAM_IEX!J77</f>
        <v>0</v>
      </c>
      <c r="AP77" s="149">
        <f>GDAM_IEX!P77</f>
        <v>0</v>
      </c>
      <c r="AQ77" s="149">
        <f>GDAM_PXI!J77</f>
        <v>0</v>
      </c>
      <c r="AR77" s="149">
        <f>GDAM_PXI!P77</f>
        <v>0</v>
      </c>
    </row>
    <row r="78" spans="1:44">
      <c r="A78" t="s">
        <v>120</v>
      </c>
      <c r="D78">
        <f>TWEPL!R78</f>
        <v>7.2817800000000004</v>
      </c>
      <c r="E78">
        <f>GT_NG!T78</f>
        <v>8.8824950828884521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914.48487563796152</v>
      </c>
      <c r="P78" s="36">
        <v>60.872870820166952</v>
      </c>
      <c r="Q78" s="36">
        <v>22.776931986531984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406.28000000000003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4.3499999999999996</v>
      </c>
      <c r="AB78" s="75">
        <f>-STOA!P78</f>
        <v>0</v>
      </c>
      <c r="AC78">
        <f t="shared" si="3"/>
        <v>13.522246791042431</v>
      </c>
      <c r="AD78">
        <f t="shared" si="4"/>
        <v>1523.0967067365063</v>
      </c>
      <c r="AE78">
        <f>'IDT-1'!F78</f>
        <v>-186.77799999999999</v>
      </c>
      <c r="AF78" s="24"/>
      <c r="AG78">
        <f t="shared" si="5"/>
        <v>1336.3187067365063</v>
      </c>
      <c r="AI78" s="34">
        <f>PXIL!J78</f>
        <v>0</v>
      </c>
      <c r="AJ78" s="34">
        <f>PXIL!P78</f>
        <v>0</v>
      </c>
      <c r="AK78" s="34">
        <f>RTM_IEX!J78</f>
        <v>42.08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9">
        <f>GDAM_IEX!J78</f>
        <v>0</v>
      </c>
      <c r="AP78" s="149">
        <f>GDAM_IEX!P78</f>
        <v>0</v>
      </c>
      <c r="AQ78" s="149">
        <f>GDAM_PXI!J78</f>
        <v>0</v>
      </c>
      <c r="AR78" s="149">
        <f>GDAM_PXI!P78</f>
        <v>0</v>
      </c>
    </row>
    <row r="79" spans="1:44">
      <c r="A79" t="s">
        <v>121</v>
      </c>
      <c r="D79">
        <f>TWEPL!R79</f>
        <v>7.2817800000000004</v>
      </c>
      <c r="E79">
        <f>GT_NG!T79</f>
        <v>8.8824950828884521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908.58298551653502</v>
      </c>
      <c r="P79" s="36">
        <v>60.872870820166952</v>
      </c>
      <c r="Q79" s="36">
        <v>22.776931986531984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406.39000000000004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4.43</v>
      </c>
      <c r="AB79" s="75">
        <f>-STOA!P79</f>
        <v>0</v>
      </c>
      <c r="AC79">
        <f t="shared" si="3"/>
        <v>13.357318157973879</v>
      </c>
      <c r="AD79">
        <f t="shared" si="4"/>
        <v>1504.5197452481486</v>
      </c>
      <c r="AE79">
        <f>'IDT-1'!F79</f>
        <v>-195.82900000000001</v>
      </c>
      <c r="AF79" s="24"/>
      <c r="AG79">
        <f t="shared" si="5"/>
        <v>1308.6907452481487</v>
      </c>
      <c r="AI79" s="34">
        <f>PXIL!J79</f>
        <v>0</v>
      </c>
      <c r="AJ79" s="34">
        <f>PXIL!P79</f>
        <v>0</v>
      </c>
      <c r="AK79" s="34">
        <f>RTM_IEX!J79</f>
        <v>29.05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9">
        <f>GDAM_IEX!J79</f>
        <v>0</v>
      </c>
      <c r="AP79" s="149">
        <f>GDAM_IEX!P79</f>
        <v>0</v>
      </c>
      <c r="AQ79" s="149">
        <f>GDAM_PXI!J79</f>
        <v>0</v>
      </c>
      <c r="AR79" s="149">
        <f>GDAM_PXI!P79</f>
        <v>0</v>
      </c>
    </row>
    <row r="80" spans="1:44">
      <c r="A80" t="s">
        <v>122</v>
      </c>
      <c r="D80">
        <f>TWEPL!R80</f>
        <v>7.2817800000000004</v>
      </c>
      <c r="E80">
        <f>GT_NG!T80</f>
        <v>8.8824950828884521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902.58292115814697</v>
      </c>
      <c r="P80" s="36">
        <v>60.872870820166952</v>
      </c>
      <c r="Q80" s="36">
        <v>22.776931986531984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406.46000000000004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4.43</v>
      </c>
      <c r="AB80" s="75">
        <f>-STOA!P80</f>
        <v>0</v>
      </c>
      <c r="AC80">
        <f t="shared" si="3"/>
        <v>13.305133591620063</v>
      </c>
      <c r="AD80">
        <f t="shared" si="4"/>
        <v>1498.6418654561144</v>
      </c>
      <c r="AE80">
        <f>'IDT-1'!F80</f>
        <v>-210.053</v>
      </c>
      <c r="AF80" s="24"/>
      <c r="AG80">
        <f t="shared" si="5"/>
        <v>1288.5888654561145</v>
      </c>
      <c r="AI80" s="34">
        <f>PXIL!J80</f>
        <v>0</v>
      </c>
      <c r="AJ80" s="34">
        <f>PXIL!P80</f>
        <v>0</v>
      </c>
      <c r="AK80" s="34">
        <f>RTM_IEX!J80</f>
        <v>29.05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9">
        <f>GDAM_IEX!J80</f>
        <v>0</v>
      </c>
      <c r="AP80" s="149">
        <f>GDAM_IEX!P80</f>
        <v>0</v>
      </c>
      <c r="AQ80" s="149">
        <f>GDAM_PXI!J80</f>
        <v>0</v>
      </c>
      <c r="AR80" s="149">
        <f>GDAM_PXI!P80</f>
        <v>0</v>
      </c>
    </row>
    <row r="81" spans="1:44">
      <c r="A81" t="s">
        <v>123</v>
      </c>
      <c r="D81">
        <f>TWEPL!R81</f>
        <v>7.2817800000000004</v>
      </c>
      <c r="E81">
        <f>GT_NG!T81</f>
        <v>8.8824950828884521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900.89960702833275</v>
      </c>
      <c r="P81" s="36">
        <v>60.872870820166952</v>
      </c>
      <c r="Q81" s="36">
        <v>22.776931986531984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406.32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4.43</v>
      </c>
      <c r="AB81" s="75">
        <f>-STOA!P81</f>
        <v>0</v>
      </c>
      <c r="AC81">
        <f t="shared" si="3"/>
        <v>13.289088427277699</v>
      </c>
      <c r="AD81">
        <f t="shared" si="4"/>
        <v>1496.8345964906425</v>
      </c>
      <c r="AE81">
        <f>'IDT-1'!F81</f>
        <v>-238.09399999999999</v>
      </c>
      <c r="AF81" s="24"/>
      <c r="AG81">
        <f t="shared" si="5"/>
        <v>1258.7405964906425</v>
      </c>
      <c r="AI81" s="34">
        <f>PXIL!J81</f>
        <v>0</v>
      </c>
      <c r="AJ81" s="34">
        <f>PXIL!P81</f>
        <v>0</v>
      </c>
      <c r="AK81" s="34">
        <f>RTM_IEX!J81</f>
        <v>29.05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9">
        <f>GDAM_IEX!J81</f>
        <v>0</v>
      </c>
      <c r="AP81" s="149">
        <f>GDAM_IEX!P81</f>
        <v>0</v>
      </c>
      <c r="AQ81" s="149">
        <f>GDAM_PXI!J81</f>
        <v>0</v>
      </c>
      <c r="AR81" s="149">
        <f>GDAM_PXI!P81</f>
        <v>0</v>
      </c>
    </row>
    <row r="82" spans="1:44">
      <c r="A82" t="s">
        <v>124</v>
      </c>
      <c r="D82">
        <f>TWEPL!R82</f>
        <v>7.2817800000000004</v>
      </c>
      <c r="E82">
        <f>GT_NG!T82</f>
        <v>8.8824950828884521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897.02732859485559</v>
      </c>
      <c r="P82" s="36">
        <v>60.872870820166952</v>
      </c>
      <c r="Q82" s="36">
        <v>22.776931986531984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406.37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4.43</v>
      </c>
      <c r="AB82" s="75">
        <f>-STOA!P82</f>
        <v>0</v>
      </c>
      <c r="AC82">
        <f t="shared" si="3"/>
        <v>12.999812377063098</v>
      </c>
      <c r="AD82">
        <f t="shared" si="4"/>
        <v>1464.2515941073798</v>
      </c>
      <c r="AE82">
        <f>'IDT-1'!F82</f>
        <v>-249.125</v>
      </c>
      <c r="AF82" s="24"/>
      <c r="AG82">
        <f t="shared" si="5"/>
        <v>1215.1265941073798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9">
        <f>GDAM_IEX!J82</f>
        <v>0</v>
      </c>
      <c r="AP82" s="149">
        <f>GDAM_IEX!P82</f>
        <v>0</v>
      </c>
      <c r="AQ82" s="149">
        <f>GDAM_PXI!J82</f>
        <v>0</v>
      </c>
      <c r="AR82" s="149">
        <f>GDAM_PXI!P82</f>
        <v>0</v>
      </c>
    </row>
    <row r="83" spans="1:44">
      <c r="A83" t="s">
        <v>125</v>
      </c>
      <c r="D83">
        <f>TWEPL!R83</f>
        <v>7.2817800000000004</v>
      </c>
      <c r="E83">
        <f>GT_NG!T83</f>
        <v>9.1340795210901611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69.60682102571127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900.10389562734917</v>
      </c>
      <c r="P83" s="36">
        <v>60.872870820166952</v>
      </c>
      <c r="Q83" s="36">
        <v>22.776931986531984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406.05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4.43</v>
      </c>
      <c r="AB83" s="75">
        <f>-STOA!P83</f>
        <v>0</v>
      </c>
      <c r="AC83">
        <f t="shared" si="3"/>
        <v>13.026256135031478</v>
      </c>
      <c r="AD83">
        <f t="shared" si="4"/>
        <v>1467.2301228458182</v>
      </c>
      <c r="AE83">
        <f>'IDT-1'!F83</f>
        <v>-288.47899999999998</v>
      </c>
      <c r="AF83" s="24"/>
      <c r="AG83">
        <f t="shared" si="5"/>
        <v>1178.7511228458181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9">
        <f>GDAM_IEX!J83</f>
        <v>0</v>
      </c>
      <c r="AP83" s="149">
        <f>GDAM_IEX!P83</f>
        <v>0</v>
      </c>
      <c r="AQ83" s="149">
        <f>GDAM_PXI!J83</f>
        <v>0</v>
      </c>
      <c r="AR83" s="149">
        <f>GDAM_PXI!P83</f>
        <v>0</v>
      </c>
    </row>
    <row r="84" spans="1:44">
      <c r="A84" t="s">
        <v>126</v>
      </c>
      <c r="D84">
        <f>TWEPL!R84</f>
        <v>7.2817800000000004</v>
      </c>
      <c r="E84">
        <f>GT_NG!T84</f>
        <v>9.1340795210901611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69.60682102571127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871.25117017170112</v>
      </c>
      <c r="P84" s="36">
        <v>60.872870820166952</v>
      </c>
      <c r="Q84" s="36">
        <v>22.776931986531984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405.75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4.43</v>
      </c>
      <c r="AB84" s="75">
        <f>-STOA!P84</f>
        <v>0</v>
      </c>
      <c r="AC84">
        <f t="shared" si="3"/>
        <v>12.769712151021773</v>
      </c>
      <c r="AD84">
        <f t="shared" si="4"/>
        <v>1438.3339413741796</v>
      </c>
      <c r="AE84">
        <f>'IDT-1'!F84</f>
        <v>-304.327</v>
      </c>
      <c r="AF84" s="24"/>
      <c r="AG84">
        <f t="shared" si="5"/>
        <v>1134.0069413741796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9">
        <f>GDAM_IEX!J84</f>
        <v>0</v>
      </c>
      <c r="AP84" s="149">
        <f>GDAM_IEX!P84</f>
        <v>0</v>
      </c>
      <c r="AQ84" s="149">
        <f>GDAM_PXI!J84</f>
        <v>0</v>
      </c>
      <c r="AR84" s="149">
        <f>GDAM_PXI!P84</f>
        <v>0</v>
      </c>
    </row>
    <row r="85" spans="1:44">
      <c r="A85" t="s">
        <v>127</v>
      </c>
      <c r="D85">
        <f>TWEPL!R85</f>
        <v>7.2817800000000004</v>
      </c>
      <c r="E85">
        <f>GT_NG!T85</f>
        <v>9.1340795210901611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69.60682102571127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842.18575714688097</v>
      </c>
      <c r="P85" s="36">
        <v>60.872870820166952</v>
      </c>
      <c r="Q85" s="36">
        <v>22.776931986531984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405.3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4.43</v>
      </c>
      <c r="AB85" s="75">
        <f>-STOA!P85</f>
        <v>0</v>
      </c>
      <c r="AC85">
        <f t="shared" si="3"/>
        <v>12.637752516403356</v>
      </c>
      <c r="AD85">
        <f t="shared" si="4"/>
        <v>1423.4704879839778</v>
      </c>
      <c r="AE85">
        <f>'IDT-1'!F85</f>
        <v>-329.65699999999998</v>
      </c>
      <c r="AF85" s="24"/>
      <c r="AG85">
        <f t="shared" si="5"/>
        <v>1093.8134879839779</v>
      </c>
      <c r="AI85" s="34">
        <f>PXIL!J85</f>
        <v>0</v>
      </c>
      <c r="AJ85" s="34">
        <f>PXIL!P85</f>
        <v>0</v>
      </c>
      <c r="AK85" s="34">
        <f>RTM_IEX!J85</f>
        <v>14.52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9">
        <f>GDAM_IEX!J85</f>
        <v>0</v>
      </c>
      <c r="AP85" s="149">
        <f>GDAM_IEX!P85</f>
        <v>0</v>
      </c>
      <c r="AQ85" s="149">
        <f>GDAM_PXI!J85</f>
        <v>0</v>
      </c>
      <c r="AR85" s="149">
        <f>GDAM_PXI!P85</f>
        <v>0</v>
      </c>
    </row>
    <row r="86" spans="1:44">
      <c r="A86" t="s">
        <v>128</v>
      </c>
      <c r="D86">
        <f>TWEPL!R86</f>
        <v>7.2817800000000004</v>
      </c>
      <c r="E86">
        <f>GT_NG!T86</f>
        <v>9.1340795210901611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69.60682102571127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827.38768296156536</v>
      </c>
      <c r="P86" s="36">
        <v>60.872870820166952</v>
      </c>
      <c r="Q86" s="36">
        <v>22.776931986531984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404.98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4.43</v>
      </c>
      <c r="AB86" s="75">
        <f>-STOA!P86</f>
        <v>0</v>
      </c>
      <c r="AC86">
        <f t="shared" si="3"/>
        <v>12.504713463572582</v>
      </c>
      <c r="AD86">
        <f t="shared" si="4"/>
        <v>1408.4854528514932</v>
      </c>
      <c r="AE86">
        <f>'IDT-1'!F86</f>
        <v>-359.64100000000002</v>
      </c>
      <c r="AF86" s="24"/>
      <c r="AG86">
        <f t="shared" si="5"/>
        <v>1048.8444528514931</v>
      </c>
      <c r="AI86" s="34">
        <f>PXIL!J86</f>
        <v>0</v>
      </c>
      <c r="AJ86" s="34">
        <f>PXIL!P86</f>
        <v>0</v>
      </c>
      <c r="AK86" s="34">
        <f>RTM_IEX!J86</f>
        <v>14.52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9">
        <f>GDAM_IEX!J86</f>
        <v>0</v>
      </c>
      <c r="AP86" s="149">
        <f>GDAM_IEX!P86</f>
        <v>0</v>
      </c>
      <c r="AQ86" s="149">
        <f>GDAM_PXI!J86</f>
        <v>0</v>
      </c>
      <c r="AR86" s="149">
        <f>GDAM_PXI!P86</f>
        <v>0</v>
      </c>
    </row>
    <row r="87" spans="1:44">
      <c r="A87" t="s">
        <v>129</v>
      </c>
      <c r="D87">
        <f>TWEPL!R87</f>
        <v>7.2817800000000004</v>
      </c>
      <c r="E87">
        <f>GT_NG!T87</f>
        <v>9.3862888030963241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69.60682102571127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824.16363250307677</v>
      </c>
      <c r="P87" s="36">
        <v>60.872870820166952</v>
      </c>
      <c r="Q87" s="36">
        <v>22.776931986531984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404.37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-34</v>
      </c>
      <c r="AA87" s="75">
        <f>STOA!J87</f>
        <v>4.3499999999999996</v>
      </c>
      <c r="AB87" s="75">
        <f>-STOA!P87</f>
        <v>0</v>
      </c>
      <c r="AC87">
        <f t="shared" si="3"/>
        <v>12.816937596974174</v>
      </c>
      <c r="AD87">
        <f t="shared" si="4"/>
        <v>1375.351387541609</v>
      </c>
      <c r="AE87">
        <f>'IDT-1'!F87</f>
        <v>-349</v>
      </c>
      <c r="AF87" s="24"/>
      <c r="AG87">
        <f t="shared" si="5"/>
        <v>1026.351387541609</v>
      </c>
      <c r="AI87" s="34">
        <f>PXIL!J87</f>
        <v>0</v>
      </c>
      <c r="AJ87" s="34">
        <f>PXIL!P87</f>
        <v>0</v>
      </c>
      <c r="AK87" s="34">
        <f>RTM_IEX!J87</f>
        <v>19.36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9">
        <f>GDAM_IEX!J87</f>
        <v>0</v>
      </c>
      <c r="AP87" s="149">
        <f>GDAM_IEX!P87</f>
        <v>0</v>
      </c>
      <c r="AQ87" s="149">
        <f>GDAM_PXI!J87</f>
        <v>0</v>
      </c>
      <c r="AR87" s="149">
        <f>GDAM_PXI!P87</f>
        <v>0</v>
      </c>
    </row>
    <row r="88" spans="1:44">
      <c r="A88" t="s">
        <v>130</v>
      </c>
      <c r="D88">
        <f>TWEPL!R88</f>
        <v>7.2817800000000004</v>
      </c>
      <c r="E88">
        <f>GT_NG!T88</f>
        <v>9.3862888030963241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69.60682102571127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817.76032555773656</v>
      </c>
      <c r="P88" s="36">
        <v>60.872870820166952</v>
      </c>
      <c r="Q88" s="36">
        <v>22.776931986531984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404.22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-80</v>
      </c>
      <c r="AA88" s="75">
        <f>STOA!J88</f>
        <v>4.3499999999999996</v>
      </c>
      <c r="AB88" s="75">
        <f>-STOA!P88</f>
        <v>0</v>
      </c>
      <c r="AC88">
        <f t="shared" si="3"/>
        <v>13.167662361876166</v>
      </c>
      <c r="AD88">
        <f t="shared" si="4"/>
        <v>1322.4473558313668</v>
      </c>
      <c r="AE88">
        <f>'IDT-1'!F88</f>
        <v>-333</v>
      </c>
      <c r="AF88" s="24"/>
      <c r="AG88">
        <f t="shared" si="5"/>
        <v>989.44735583136685</v>
      </c>
      <c r="AI88" s="34">
        <f>PXIL!J88</f>
        <v>0</v>
      </c>
      <c r="AJ88" s="34">
        <f>PXIL!P88</f>
        <v>0</v>
      </c>
      <c r="AK88" s="34">
        <f>RTM_IEX!J88</f>
        <v>19.36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9">
        <f>GDAM_IEX!J88</f>
        <v>0</v>
      </c>
      <c r="AP88" s="149">
        <f>GDAM_IEX!P88</f>
        <v>0</v>
      </c>
      <c r="AQ88" s="149">
        <f>GDAM_PXI!J88</f>
        <v>0</v>
      </c>
      <c r="AR88" s="149">
        <f>GDAM_PXI!P88</f>
        <v>0</v>
      </c>
    </row>
    <row r="89" spans="1:44">
      <c r="A89" t="s">
        <v>131</v>
      </c>
      <c r="D89">
        <f>TWEPL!R89</f>
        <v>7.2817800000000004</v>
      </c>
      <c r="E89">
        <f>GT_NG!T89</f>
        <v>9.3862888030963241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69.60682102571127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815.26246653605176</v>
      </c>
      <c r="P89" s="36">
        <v>60.872870820166952</v>
      </c>
      <c r="Q89" s="36">
        <v>22.776931986531984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404.20000000000005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-94.99</v>
      </c>
      <c r="AA89" s="75">
        <f>STOA!J89</f>
        <v>4.3499999999999996</v>
      </c>
      <c r="AB89" s="75">
        <f>-STOA!P89</f>
        <v>0</v>
      </c>
      <c r="AC89">
        <f t="shared" si="3"/>
        <v>13.235996334043048</v>
      </c>
      <c r="AD89">
        <f t="shared" si="4"/>
        <v>1300.0311628375152</v>
      </c>
      <c r="AE89">
        <f>'IDT-1'!F89</f>
        <v>-314</v>
      </c>
      <c r="AF89" s="24"/>
      <c r="AG89">
        <f t="shared" si="5"/>
        <v>986.03116283751524</v>
      </c>
      <c r="AI89" s="34">
        <f>PXIL!J89</f>
        <v>0</v>
      </c>
      <c r="AJ89" s="34">
        <f>PXIL!P89</f>
        <v>0</v>
      </c>
      <c r="AK89" s="34">
        <f>RTM_IEX!J89</f>
        <v>14.52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9">
        <f>GDAM_IEX!J89</f>
        <v>0</v>
      </c>
      <c r="AP89" s="149">
        <f>GDAM_IEX!P89</f>
        <v>0</v>
      </c>
      <c r="AQ89" s="149">
        <f>GDAM_PXI!J89</f>
        <v>0</v>
      </c>
      <c r="AR89" s="149">
        <f>GDAM_PXI!P89</f>
        <v>0</v>
      </c>
    </row>
    <row r="90" spans="1:44">
      <c r="A90" t="s">
        <v>132</v>
      </c>
      <c r="D90">
        <f>TWEPL!R90</f>
        <v>7.2817800000000004</v>
      </c>
      <c r="E90">
        <f>GT_NG!T90</f>
        <v>9.3862888030963241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69.60682102571127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806.59964197151237</v>
      </c>
      <c r="P90" s="36">
        <v>60.872870820166952</v>
      </c>
      <c r="Q90" s="36">
        <v>22.776931986531984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404.11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-90.3</v>
      </c>
      <c r="AA90" s="75">
        <f>STOA!J90</f>
        <v>4.3499999999999996</v>
      </c>
      <c r="AB90" s="75">
        <f>-STOA!P90</f>
        <v>0</v>
      </c>
      <c r="AC90">
        <f t="shared" si="3"/>
        <v>12.989557059796004</v>
      </c>
      <c r="AD90">
        <f t="shared" si="4"/>
        <v>1281.6947775472229</v>
      </c>
      <c r="AE90">
        <f>'IDT-1'!F90</f>
        <v>-302</v>
      </c>
      <c r="AF90" s="24"/>
      <c r="AG90">
        <f t="shared" si="5"/>
        <v>979.69477754722288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9">
        <f>GDAM_IEX!J90</f>
        <v>0</v>
      </c>
      <c r="AP90" s="149">
        <f>GDAM_IEX!P90</f>
        <v>0</v>
      </c>
      <c r="AQ90" s="149">
        <f>GDAM_PXI!J90</f>
        <v>0</v>
      </c>
      <c r="AR90" s="149">
        <f>GDAM_PXI!P90</f>
        <v>0</v>
      </c>
    </row>
    <row r="91" spans="1:44">
      <c r="A91" t="s">
        <v>133</v>
      </c>
      <c r="D91">
        <f>TWEPL!R91</f>
        <v>7.2817800000000004</v>
      </c>
      <c r="E91">
        <f>GT_NG!T91</f>
        <v>9.3862888030963241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69.60682102571127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806.00884278463616</v>
      </c>
      <c r="P91" s="36">
        <v>60.872870820166952</v>
      </c>
      <c r="Q91" s="36">
        <v>22.776931986531984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403.95000000000005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4.3499999999999996</v>
      </c>
      <c r="AB91" s="75">
        <f>-STOA!P91</f>
        <v>0</v>
      </c>
      <c r="AC91">
        <f t="shared" si="3"/>
        <v>12.309031111697257</v>
      </c>
      <c r="AD91">
        <f t="shared" si="4"/>
        <v>1386.4445043084454</v>
      </c>
      <c r="AE91">
        <f>'IDT-1'!F91</f>
        <v>-404.58800000000002</v>
      </c>
      <c r="AF91" s="24"/>
      <c r="AG91">
        <f t="shared" si="5"/>
        <v>981.85650430844544</v>
      </c>
      <c r="AI91" s="34">
        <f>PXIL!J91</f>
        <v>0</v>
      </c>
      <c r="AJ91" s="34">
        <f>PXIL!P91</f>
        <v>0</v>
      </c>
      <c r="AK91" s="34">
        <f>RTM_IEX!J91</f>
        <v>14.52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9">
        <f>GDAM_IEX!J91</f>
        <v>0</v>
      </c>
      <c r="AP91" s="149">
        <f>GDAM_IEX!P91</f>
        <v>0</v>
      </c>
      <c r="AQ91" s="149">
        <f>GDAM_PXI!J91</f>
        <v>0</v>
      </c>
      <c r="AR91" s="149">
        <f>GDAM_PXI!P91</f>
        <v>0</v>
      </c>
    </row>
    <row r="92" spans="1:44">
      <c r="A92" t="s">
        <v>134</v>
      </c>
      <c r="D92">
        <f>TWEPL!R92</f>
        <v>7.2817800000000004</v>
      </c>
      <c r="E92">
        <f>GT_NG!T92</f>
        <v>9.3862888030963241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69.60682102571127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806.00884278463616</v>
      </c>
      <c r="P92" s="36">
        <v>60.872870820166952</v>
      </c>
      <c r="Q92" s="36">
        <v>22.776931986531984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403.8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4.3499999999999996</v>
      </c>
      <c r="AB92" s="75">
        <f>-STOA!P92</f>
        <v>0</v>
      </c>
      <c r="AC92">
        <f t="shared" si="3"/>
        <v>12.307711111697257</v>
      </c>
      <c r="AD92">
        <f t="shared" si="4"/>
        <v>1386.2958243084454</v>
      </c>
      <c r="AE92">
        <f>'IDT-1'!F92</f>
        <v>-409.49799999999999</v>
      </c>
      <c r="AF92" s="24"/>
      <c r="AG92">
        <f t="shared" si="5"/>
        <v>976.79782430844534</v>
      </c>
      <c r="AI92" s="34">
        <f>PXIL!J92</f>
        <v>0</v>
      </c>
      <c r="AJ92" s="34">
        <f>PXIL!P92</f>
        <v>0</v>
      </c>
      <c r="AK92" s="34">
        <f>RTM_IEX!J92</f>
        <v>14.52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9">
        <f>GDAM_IEX!J92</f>
        <v>0</v>
      </c>
      <c r="AP92" s="149">
        <f>GDAM_IEX!P92</f>
        <v>0</v>
      </c>
      <c r="AQ92" s="149">
        <f>GDAM_PXI!J92</f>
        <v>0</v>
      </c>
      <c r="AR92" s="149">
        <f>GDAM_PXI!P92</f>
        <v>0</v>
      </c>
    </row>
    <row r="93" spans="1:44">
      <c r="A93" t="s">
        <v>135</v>
      </c>
      <c r="D93">
        <f>TWEPL!R93</f>
        <v>7.2817800000000004</v>
      </c>
      <c r="E93">
        <f>GT_NG!T93</f>
        <v>9.3862888030963241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69.60682102571127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800.03555265222792</v>
      </c>
      <c r="P93" s="36">
        <v>60.872870820166952</v>
      </c>
      <c r="Q93" s="36">
        <v>22.776931986531984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406.32000000000005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4.3499999999999996</v>
      </c>
      <c r="AB93" s="75">
        <f>-STOA!P93</f>
        <v>0</v>
      </c>
      <c r="AC93">
        <f t="shared" si="3"/>
        <v>12.149546158532063</v>
      </c>
      <c r="AD93">
        <f t="shared" si="4"/>
        <v>1368.4806991292023</v>
      </c>
      <c r="AE93">
        <f>'IDT-1'!F93</f>
        <v>-415.94799999999998</v>
      </c>
      <c r="AF93" s="24"/>
      <c r="AG93">
        <f t="shared" si="5"/>
        <v>952.53269912920234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9">
        <f>GDAM_IEX!J93</f>
        <v>0</v>
      </c>
      <c r="AP93" s="149">
        <f>GDAM_IEX!P93</f>
        <v>0</v>
      </c>
      <c r="AQ93" s="149">
        <f>GDAM_PXI!J93</f>
        <v>0</v>
      </c>
      <c r="AR93" s="149">
        <f>GDAM_PXI!P93</f>
        <v>0</v>
      </c>
    </row>
    <row r="94" spans="1:44">
      <c r="A94" t="s">
        <v>136</v>
      </c>
      <c r="D94">
        <f>TWEPL!R94</f>
        <v>7.2817800000000004</v>
      </c>
      <c r="E94">
        <f>GT_NG!T94</f>
        <v>9.3862888030963241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69.60682102571127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801.20526339235494</v>
      </c>
      <c r="P94" s="36">
        <v>60.872870820166952</v>
      </c>
      <c r="Q94" s="36">
        <v>22.776931986531984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406.25000000000006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-11</v>
      </c>
      <c r="AA94" s="75">
        <f>STOA!J94</f>
        <v>4.3499999999999996</v>
      </c>
      <c r="AB94" s="75">
        <f>-STOA!P94</f>
        <v>0</v>
      </c>
      <c r="AC94">
        <f t="shared" si="3"/>
        <v>12.256883015789329</v>
      </c>
      <c r="AD94">
        <f t="shared" si="4"/>
        <v>1358.4730730120721</v>
      </c>
      <c r="AE94">
        <f>'IDT-1'!F94</f>
        <v>-407</v>
      </c>
      <c r="AF94" s="24"/>
      <c r="AG94">
        <f t="shared" si="5"/>
        <v>951.47307301207206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9">
        <f>GDAM_IEX!J94</f>
        <v>0</v>
      </c>
      <c r="AP94" s="149">
        <f>GDAM_IEX!P94</f>
        <v>0</v>
      </c>
      <c r="AQ94" s="149">
        <f>GDAM_PXI!J94</f>
        <v>0</v>
      </c>
      <c r="AR94" s="149">
        <f>GDAM_PXI!P94</f>
        <v>0</v>
      </c>
    </row>
    <row r="95" spans="1:44">
      <c r="A95" t="s">
        <v>137</v>
      </c>
      <c r="D95">
        <f>TWEPL!R95</f>
        <v>7.2817800000000004</v>
      </c>
      <c r="E95">
        <f>GT_NG!T95</f>
        <v>9.3862888030963241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69.60682102571127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802.65651392528434</v>
      </c>
      <c r="P95" s="36">
        <v>60.872870820166952</v>
      </c>
      <c r="Q95" s="36">
        <v>22.776931986531984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407.86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-44</v>
      </c>
      <c r="AA95" s="75">
        <f>STOA!J95</f>
        <v>4.43</v>
      </c>
      <c r="AB95" s="75">
        <f>-STOA!P95</f>
        <v>0</v>
      </c>
      <c r="AC95">
        <f t="shared" si="3"/>
        <v>12.577504228711554</v>
      </c>
      <c r="AD95">
        <f t="shared" si="4"/>
        <v>1328.2937023320792</v>
      </c>
      <c r="AE95">
        <f>'IDT-1'!F95</f>
        <v>-384</v>
      </c>
      <c r="AF95" s="24"/>
      <c r="AG95">
        <f t="shared" si="5"/>
        <v>944.29370233207919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9">
        <f>GDAM_IEX!J95</f>
        <v>0</v>
      </c>
      <c r="AP95" s="149">
        <f>GDAM_IEX!P95</f>
        <v>0</v>
      </c>
      <c r="AQ95" s="149">
        <f>GDAM_PXI!J95</f>
        <v>0</v>
      </c>
      <c r="AR95" s="149">
        <f>GDAM_PXI!P95</f>
        <v>0</v>
      </c>
    </row>
    <row r="96" spans="1:44">
      <c r="A96" t="s">
        <v>138</v>
      </c>
      <c r="D96">
        <f>TWEPL!R96</f>
        <v>7.2817800000000004</v>
      </c>
      <c r="E96">
        <f>GT_NG!T96</f>
        <v>9.3862888030963241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69.60682102571127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803.48591949463685</v>
      </c>
      <c r="P96" s="36">
        <v>60.872870820166952</v>
      </c>
      <c r="Q96" s="36">
        <v>22.776931986531984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407.74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-70</v>
      </c>
      <c r="AA96" s="75">
        <f>STOA!J96</f>
        <v>4.43</v>
      </c>
      <c r="AB96" s="75">
        <f>-STOA!P96</f>
        <v>0</v>
      </c>
      <c r="AC96">
        <f t="shared" si="3"/>
        <v>12.814578313298936</v>
      </c>
      <c r="AD96">
        <f t="shared" si="4"/>
        <v>1302.7660338168446</v>
      </c>
      <c r="AE96">
        <f>'IDT-1'!F96</f>
        <v>-365</v>
      </c>
      <c r="AF96" s="24"/>
      <c r="AG96">
        <f t="shared" si="5"/>
        <v>937.76603381684458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9">
        <f>GDAM_IEX!J96</f>
        <v>0</v>
      </c>
      <c r="AP96" s="149">
        <f>GDAM_IEX!P96</f>
        <v>0</v>
      </c>
      <c r="AQ96" s="149">
        <f>GDAM_PXI!J96</f>
        <v>0</v>
      </c>
      <c r="AR96" s="149">
        <f>GDAM_PXI!P96</f>
        <v>0</v>
      </c>
    </row>
    <row r="97" spans="1:44">
      <c r="A97" t="s">
        <v>139</v>
      </c>
      <c r="D97">
        <f>TWEPL!R97</f>
        <v>7.2817800000000004</v>
      </c>
      <c r="E97">
        <f>GT_NG!T97</f>
        <v>9.3862888030963241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69.60682102571127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800.7811477984734</v>
      </c>
      <c r="P97" s="36">
        <v>60.872870820166952</v>
      </c>
      <c r="Q97" s="36">
        <v>22.776931986531984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405.18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-96</v>
      </c>
      <c r="AA97" s="75">
        <f>STOA!J97</f>
        <v>4.43</v>
      </c>
      <c r="AB97" s="75">
        <f>-STOA!P97</f>
        <v>0</v>
      </c>
      <c r="AC97">
        <f t="shared" si="3"/>
        <v>12.999079637949777</v>
      </c>
      <c r="AD97">
        <f t="shared" si="4"/>
        <v>1271.3167607960304</v>
      </c>
      <c r="AE97">
        <f>'IDT-1'!F97</f>
        <v>-345</v>
      </c>
      <c r="AF97" s="24"/>
      <c r="AG97">
        <f t="shared" si="5"/>
        <v>926.31676079603039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9">
        <f>GDAM_IEX!J97</f>
        <v>0</v>
      </c>
      <c r="AP97" s="149">
        <f>GDAM_IEX!P97</f>
        <v>0</v>
      </c>
      <c r="AQ97" s="149">
        <f>GDAM_PXI!J97</f>
        <v>0</v>
      </c>
      <c r="AR97" s="149">
        <f>GDAM_PXI!P97</f>
        <v>0</v>
      </c>
    </row>
    <row r="98" spans="1:44">
      <c r="A98" t="s">
        <v>140</v>
      </c>
      <c r="D98">
        <f>TWEPL!R98</f>
        <v>7.2817800000000004</v>
      </c>
      <c r="E98">
        <f>GT_NG!T98</f>
        <v>9.3862888030963241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69.60682102571127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802.1100787546344</v>
      </c>
      <c r="P98" s="36">
        <v>60.872870820166952</v>
      </c>
      <c r="Q98" s="36">
        <v>22.776931986531984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405.18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-124</v>
      </c>
      <c r="AA98" s="75">
        <f>STOA!J98</f>
        <v>4.43</v>
      </c>
      <c r="AB98" s="75">
        <f>-STOA!P98</f>
        <v>0</v>
      </c>
      <c r="AC98">
        <f t="shared" si="3"/>
        <v>13.259361800985463</v>
      </c>
      <c r="AD98">
        <f t="shared" si="4"/>
        <v>1244.3854095891556</v>
      </c>
      <c r="AE98">
        <f>'IDT-1'!F98</f>
        <v>-323</v>
      </c>
      <c r="AF98" s="24"/>
      <c r="AG98">
        <f t="shared" si="5"/>
        <v>921.38540958915564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9">
        <f>GDAM_IEX!J98</f>
        <v>0</v>
      </c>
      <c r="AP98" s="149">
        <f>GDAM_IEX!P98</f>
        <v>0</v>
      </c>
      <c r="AQ98" s="149">
        <f>GDAM_PXI!J98</f>
        <v>0</v>
      </c>
      <c r="AR98" s="149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0.17415339750000039</v>
      </c>
      <c r="E99">
        <f t="shared" si="6"/>
        <v>0.24449891597551424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1.5093899460977063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16.959835782606621</v>
      </c>
      <c r="P99" s="36">
        <f t="shared" si="6"/>
        <v>1.4609488996840079</v>
      </c>
      <c r="Q99" s="36">
        <f t="shared" si="6"/>
        <v>0.52682735555974658</v>
      </c>
      <c r="R99" s="38">
        <f>SUM(R3:R98)/4000</f>
        <v>0.23024000000000014</v>
      </c>
      <c r="S99" s="38">
        <f t="shared" si="6"/>
        <v>0</v>
      </c>
      <c r="T99" s="37">
        <f t="shared" si="6"/>
        <v>0.67124250000000008</v>
      </c>
      <c r="U99" s="37">
        <f t="shared" si="6"/>
        <v>10.210332996250003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-1.7443625</v>
      </c>
      <c r="AA99" s="75">
        <f t="shared" si="6"/>
        <v>0.1037400000000001</v>
      </c>
      <c r="AB99" s="75">
        <f t="shared" si="6"/>
        <v>0</v>
      </c>
      <c r="AC99">
        <f t="shared" si="6"/>
        <v>0.30225941630539316</v>
      </c>
      <c r="AD99">
        <f t="shared" si="6"/>
        <v>29.873237877368219</v>
      </c>
      <c r="AE99">
        <f t="shared" si="6"/>
        <v>-3.697652999999999</v>
      </c>
      <c r="AG99">
        <f t="shared" si="6"/>
        <v>26.175584877368216</v>
      </c>
      <c r="AI99">
        <f t="shared" si="6"/>
        <v>0</v>
      </c>
      <c r="AJ99">
        <f t="shared" si="6"/>
        <v>0</v>
      </c>
      <c r="AK99">
        <f t="shared" si="6"/>
        <v>0.16114999999999999</v>
      </c>
      <c r="AL99">
        <f t="shared" si="6"/>
        <v>-0.33250000000000002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2">
        <f>Allocation_SG!A1</f>
        <v>45225</v>
      </c>
      <c r="B1" s="216"/>
      <c r="C1" s="216"/>
      <c r="D1" s="223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  <c r="AT1" s="153" t="s">
        <v>145</v>
      </c>
    </row>
    <row r="2" spans="1:46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3" t="s">
        <v>148</v>
      </c>
    </row>
    <row r="3" spans="1:46">
      <c r="A3" t="s">
        <v>45</v>
      </c>
      <c r="D3">
        <f>TWEPL!S3</f>
        <v>1.1761200000000001</v>
      </c>
      <c r="E3">
        <f>GT_NG!S3</f>
        <v>2.0838795630162537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62.93</v>
      </c>
      <c r="AB3" s="75">
        <f>-STOA!Q3</f>
        <v>0</v>
      </c>
      <c r="AC3">
        <f>SUMIF(B3:AB3,"&gt;0")*$AC$2-SUMIF(B3:AB3,"&lt;0")*($AC$2/(1-$AC$2))+SUMIF(AI3:AR3,"&gt;0")*$AC$2-SUMIF(AI3:AR3,"&lt;0")*($AC$2/(1-$AC$2))</f>
        <v>0.74967199615454316</v>
      </c>
      <c r="AD3">
        <f>SUM(B3:AB3,AI3:AR3)-AC3</f>
        <v>84.440327566861711</v>
      </c>
      <c r="AE3">
        <f>'IDT-1'!E3</f>
        <v>0</v>
      </c>
      <c r="AF3" s="24"/>
      <c r="AG3">
        <f>SUM(AD3:AF3)+AT3</f>
        <v>84.440327566861711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9">
        <f>GDAM_IEX!K3</f>
        <v>0</v>
      </c>
      <c r="AP3" s="149">
        <f>GDAM_IEX!Q3</f>
        <v>0</v>
      </c>
      <c r="AQ3" s="149">
        <f>GDAM_PXI!K3</f>
        <v>0</v>
      </c>
      <c r="AR3" s="149">
        <f>GDAM_PXI!Q3</f>
        <v>0</v>
      </c>
    </row>
    <row r="4" spans="1:46">
      <c r="A4" t="s">
        <v>46</v>
      </c>
      <c r="D4">
        <f>TWEPL!S4</f>
        <v>1.1761200000000001</v>
      </c>
      <c r="E4">
        <f>GT_NG!S4</f>
        <v>2.0838795630162537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62.93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0.74967199615454316</v>
      </c>
      <c r="AD4">
        <f t="shared" ref="AD4:AD67" si="1">SUM(B4:AB4,AI4:AR4)-AC4</f>
        <v>84.440327566861711</v>
      </c>
      <c r="AE4">
        <f>'IDT-1'!E4</f>
        <v>0</v>
      </c>
      <c r="AF4" s="24"/>
      <c r="AG4">
        <f t="shared" ref="AG4:AG67" si="2">SUM(AD4:AF4)+AT4</f>
        <v>84.440327566861711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9">
        <f>GDAM_IEX!K4</f>
        <v>0</v>
      </c>
      <c r="AP4" s="149">
        <f>GDAM_IEX!Q4</f>
        <v>0</v>
      </c>
      <c r="AQ4" s="149">
        <f>GDAM_PXI!K4</f>
        <v>0</v>
      </c>
      <c r="AR4" s="149">
        <f>GDAM_PXI!Q4</f>
        <v>0</v>
      </c>
    </row>
    <row r="5" spans="1:46">
      <c r="A5" t="s">
        <v>47</v>
      </c>
      <c r="D5">
        <f>TWEPL!S5</f>
        <v>1.1761200000000001</v>
      </c>
      <c r="E5">
        <f>GT_NG!S5</f>
        <v>2.0838795630162537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62.93</v>
      </c>
      <c r="AB5" s="75">
        <f>-STOA!Q5</f>
        <v>0</v>
      </c>
      <c r="AC5">
        <f t="shared" si="0"/>
        <v>0.74967199615454316</v>
      </c>
      <c r="AD5">
        <f t="shared" si="1"/>
        <v>84.440327566861711</v>
      </c>
      <c r="AE5">
        <f>'IDT-1'!E5</f>
        <v>0</v>
      </c>
      <c r="AF5" s="24"/>
      <c r="AG5">
        <f t="shared" si="2"/>
        <v>84.440327566861711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9">
        <f>GDAM_IEX!K5</f>
        <v>0</v>
      </c>
      <c r="AP5" s="149">
        <f>GDAM_IEX!Q5</f>
        <v>0</v>
      </c>
      <c r="AQ5" s="149">
        <f>GDAM_PXI!K5</f>
        <v>0</v>
      </c>
      <c r="AR5" s="149">
        <f>GDAM_PXI!Q5</f>
        <v>0</v>
      </c>
    </row>
    <row r="6" spans="1:46">
      <c r="A6" t="s">
        <v>48</v>
      </c>
      <c r="D6">
        <f>TWEPL!S6</f>
        <v>1.1761200000000001</v>
      </c>
      <c r="E6">
        <f>GT_NG!S6</f>
        <v>2.0838795630162537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62.93</v>
      </c>
      <c r="AB6" s="75">
        <f>-STOA!Q6</f>
        <v>0</v>
      </c>
      <c r="AC6">
        <f t="shared" si="0"/>
        <v>0.74967199615454316</v>
      </c>
      <c r="AD6">
        <f t="shared" si="1"/>
        <v>84.440327566861711</v>
      </c>
      <c r="AE6">
        <f>'IDT-1'!E6</f>
        <v>0</v>
      </c>
      <c r="AF6" s="24"/>
      <c r="AG6">
        <f t="shared" si="2"/>
        <v>84.440327566861711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9">
        <f>GDAM_IEX!K6</f>
        <v>0</v>
      </c>
      <c r="AP6" s="149">
        <f>GDAM_IEX!Q6</f>
        <v>0</v>
      </c>
      <c r="AQ6" s="149">
        <f>GDAM_PXI!K6</f>
        <v>0</v>
      </c>
      <c r="AR6" s="149">
        <f>GDAM_PXI!Q6</f>
        <v>0</v>
      </c>
    </row>
    <row r="7" spans="1:46">
      <c r="A7" t="s">
        <v>49</v>
      </c>
      <c r="D7">
        <f>TWEPL!S7</f>
        <v>1.1761200000000001</v>
      </c>
      <c r="E7">
        <f>GT_NG!S7</f>
        <v>2.0838795630162537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62.93</v>
      </c>
      <c r="AB7" s="75">
        <f>-STOA!Q7</f>
        <v>0</v>
      </c>
      <c r="AC7">
        <f t="shared" si="0"/>
        <v>0.75575201763502997</v>
      </c>
      <c r="AD7">
        <f t="shared" si="1"/>
        <v>85.125159077254736</v>
      </c>
      <c r="AE7">
        <f>'IDT-1'!E7</f>
        <v>0</v>
      </c>
      <c r="AF7" s="24"/>
      <c r="AG7">
        <f t="shared" si="2"/>
        <v>85.125159077254736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9">
        <f>GDAM_IEX!K7</f>
        <v>0</v>
      </c>
      <c r="AP7" s="149">
        <f>GDAM_IEX!Q7</f>
        <v>0</v>
      </c>
      <c r="AQ7" s="149">
        <f>GDAM_PXI!K7</f>
        <v>0</v>
      </c>
      <c r="AR7" s="149">
        <f>GDAM_PXI!Q7</f>
        <v>0</v>
      </c>
    </row>
    <row r="8" spans="1:46">
      <c r="A8" t="s">
        <v>50</v>
      </c>
      <c r="D8">
        <f>TWEPL!S8</f>
        <v>1.1761200000000001</v>
      </c>
      <c r="E8">
        <f>GT_NG!S8</f>
        <v>2.0838795630162537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62.93</v>
      </c>
      <c r="AB8" s="75">
        <f>-STOA!Q8</f>
        <v>0</v>
      </c>
      <c r="AC8">
        <f t="shared" si="0"/>
        <v>0.75575201763502997</v>
      </c>
      <c r="AD8">
        <f t="shared" si="1"/>
        <v>85.125159077254736</v>
      </c>
      <c r="AE8">
        <f>'IDT-1'!E8</f>
        <v>0</v>
      </c>
      <c r="AF8" s="24"/>
      <c r="AG8">
        <f t="shared" si="2"/>
        <v>85.125159077254736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9">
        <f>GDAM_IEX!K8</f>
        <v>0</v>
      </c>
      <c r="AP8" s="149">
        <f>GDAM_IEX!Q8</f>
        <v>0</v>
      </c>
      <c r="AQ8" s="149">
        <f>GDAM_PXI!K8</f>
        <v>0</v>
      </c>
      <c r="AR8" s="149">
        <f>GDAM_PXI!Q8</f>
        <v>0</v>
      </c>
    </row>
    <row r="9" spans="1:46">
      <c r="A9" t="s">
        <v>51</v>
      </c>
      <c r="D9">
        <f>TWEPL!S9</f>
        <v>1.1761200000000001</v>
      </c>
      <c r="E9">
        <f>GT_NG!S9</f>
        <v>2.0838795630162537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62.93</v>
      </c>
      <c r="AB9" s="75">
        <f>-STOA!Q9</f>
        <v>0</v>
      </c>
      <c r="AC9">
        <f t="shared" si="0"/>
        <v>0.75575201763502997</v>
      </c>
      <c r="AD9">
        <f t="shared" si="1"/>
        <v>85.125159077254736</v>
      </c>
      <c r="AE9">
        <f>'IDT-1'!E9</f>
        <v>0</v>
      </c>
      <c r="AF9" s="24"/>
      <c r="AG9">
        <f t="shared" si="2"/>
        <v>85.125159077254736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9">
        <f>GDAM_IEX!K9</f>
        <v>0</v>
      </c>
      <c r="AP9" s="149">
        <f>GDAM_IEX!Q9</f>
        <v>0</v>
      </c>
      <c r="AQ9" s="149">
        <f>GDAM_PXI!K9</f>
        <v>0</v>
      </c>
      <c r="AR9" s="149">
        <f>GDAM_PXI!Q9</f>
        <v>0</v>
      </c>
    </row>
    <row r="10" spans="1:46">
      <c r="A10" t="s">
        <v>52</v>
      </c>
      <c r="D10">
        <f>TWEPL!S10</f>
        <v>1.1761200000000001</v>
      </c>
      <c r="E10">
        <f>GT_NG!S10</f>
        <v>2.0838795630162537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62.93</v>
      </c>
      <c r="AB10" s="75">
        <f>-STOA!Q10</f>
        <v>0</v>
      </c>
      <c r="AC10">
        <f t="shared" si="0"/>
        <v>0.75575201763502997</v>
      </c>
      <c r="AD10">
        <f t="shared" si="1"/>
        <v>85.125159077254736</v>
      </c>
      <c r="AE10">
        <f>'IDT-1'!E10</f>
        <v>0</v>
      </c>
      <c r="AF10" s="24"/>
      <c r="AG10">
        <f t="shared" si="2"/>
        <v>85.125159077254736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9">
        <f>GDAM_IEX!K10</f>
        <v>0</v>
      </c>
      <c r="AP10" s="149">
        <f>GDAM_IEX!Q10</f>
        <v>0</v>
      </c>
      <c r="AQ10" s="149">
        <f>GDAM_PXI!K10</f>
        <v>0</v>
      </c>
      <c r="AR10" s="149">
        <f>GDAM_PXI!Q10</f>
        <v>0</v>
      </c>
    </row>
    <row r="11" spans="1:46">
      <c r="A11" t="s">
        <v>53</v>
      </c>
      <c r="D11">
        <f>TWEPL!S11</f>
        <v>1.1761200000000001</v>
      </c>
      <c r="E11">
        <f>GT_NG!S11</f>
        <v>2.0838795630162537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62.93</v>
      </c>
      <c r="AB11" s="75">
        <f>-STOA!Q11</f>
        <v>0</v>
      </c>
      <c r="AC11">
        <f t="shared" si="0"/>
        <v>0.75575201763502997</v>
      </c>
      <c r="AD11">
        <f t="shared" si="1"/>
        <v>85.125159077254736</v>
      </c>
      <c r="AE11">
        <f>'IDT-1'!E11</f>
        <v>0</v>
      </c>
      <c r="AF11" s="24"/>
      <c r="AG11">
        <f t="shared" si="2"/>
        <v>85.125159077254736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9">
        <f>GDAM_IEX!K11</f>
        <v>0</v>
      </c>
      <c r="AP11" s="149">
        <f>GDAM_IEX!Q11</f>
        <v>0</v>
      </c>
      <c r="AQ11" s="149">
        <f>GDAM_PXI!K11</f>
        <v>0</v>
      </c>
      <c r="AR11" s="149">
        <f>GDAM_PXI!Q11</f>
        <v>0</v>
      </c>
    </row>
    <row r="12" spans="1:46">
      <c r="A12" t="s">
        <v>54</v>
      </c>
      <c r="D12">
        <f>TWEPL!S12</f>
        <v>1.1761200000000001</v>
      </c>
      <c r="E12">
        <f>GT_NG!S12</f>
        <v>2.0838795630162537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62.93</v>
      </c>
      <c r="AB12" s="75">
        <f>-STOA!Q12</f>
        <v>0</v>
      </c>
      <c r="AC12">
        <f t="shared" si="0"/>
        <v>0.75575201763502997</v>
      </c>
      <c r="AD12">
        <f t="shared" si="1"/>
        <v>85.125159077254736</v>
      </c>
      <c r="AE12">
        <f>'IDT-1'!E12</f>
        <v>0</v>
      </c>
      <c r="AF12" s="24"/>
      <c r="AG12">
        <f t="shared" si="2"/>
        <v>85.125159077254736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9">
        <f>GDAM_IEX!K12</f>
        <v>0</v>
      </c>
      <c r="AP12" s="149">
        <f>GDAM_IEX!Q12</f>
        <v>0</v>
      </c>
      <c r="AQ12" s="149">
        <f>GDAM_PXI!K12</f>
        <v>0</v>
      </c>
      <c r="AR12" s="149">
        <f>GDAM_PXI!Q12</f>
        <v>0</v>
      </c>
    </row>
    <row r="13" spans="1:46">
      <c r="A13" t="s">
        <v>55</v>
      </c>
      <c r="D13">
        <f>TWEPL!S13</f>
        <v>1.1761200000000001</v>
      </c>
      <c r="E13">
        <f>GT_NG!S13</f>
        <v>2.0838795630162537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62.93</v>
      </c>
      <c r="AB13" s="75">
        <f>-STOA!Q13</f>
        <v>0</v>
      </c>
      <c r="AC13">
        <f t="shared" si="0"/>
        <v>0.75575201763502997</v>
      </c>
      <c r="AD13">
        <f t="shared" si="1"/>
        <v>85.125159077254736</v>
      </c>
      <c r="AE13">
        <f>'IDT-1'!E13</f>
        <v>0</v>
      </c>
      <c r="AF13" s="24"/>
      <c r="AG13">
        <f t="shared" si="2"/>
        <v>85.125159077254736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9">
        <f>GDAM_IEX!K13</f>
        <v>0</v>
      </c>
      <c r="AP13" s="149">
        <f>GDAM_IEX!Q13</f>
        <v>0</v>
      </c>
      <c r="AQ13" s="149">
        <f>GDAM_PXI!K13</f>
        <v>0</v>
      </c>
      <c r="AR13" s="149">
        <f>GDAM_PXI!Q13</f>
        <v>0</v>
      </c>
    </row>
    <row r="14" spans="1:46">
      <c r="A14" t="s">
        <v>56</v>
      </c>
      <c r="D14">
        <f>TWEPL!S14</f>
        <v>1.1761200000000001</v>
      </c>
      <c r="E14">
        <f>GT_NG!S14</f>
        <v>2.0838795630162537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62.93</v>
      </c>
      <c r="AB14" s="75">
        <f>-STOA!Q14</f>
        <v>0</v>
      </c>
      <c r="AC14">
        <f t="shared" si="0"/>
        <v>0.75575201763502997</v>
      </c>
      <c r="AD14">
        <f t="shared" si="1"/>
        <v>85.125159077254736</v>
      </c>
      <c r="AE14">
        <f>'IDT-1'!E14</f>
        <v>0</v>
      </c>
      <c r="AF14" s="24"/>
      <c r="AG14">
        <f t="shared" si="2"/>
        <v>85.125159077254736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9">
        <f>GDAM_IEX!K14</f>
        <v>0</v>
      </c>
      <c r="AP14" s="149">
        <f>GDAM_IEX!Q14</f>
        <v>0</v>
      </c>
      <c r="AQ14" s="149">
        <f>GDAM_PXI!K14</f>
        <v>0</v>
      </c>
      <c r="AR14" s="149">
        <f>GDAM_PXI!Q14</f>
        <v>0</v>
      </c>
    </row>
    <row r="15" spans="1:46">
      <c r="A15" t="s">
        <v>57</v>
      </c>
      <c r="D15">
        <f>TWEPL!S15</f>
        <v>1.1761200000000001</v>
      </c>
      <c r="E15">
        <f>GT_NG!S15</f>
        <v>2.0838795630162537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62.93</v>
      </c>
      <c r="AB15" s="75">
        <f>-STOA!Q15</f>
        <v>0</v>
      </c>
      <c r="AC15">
        <f t="shared" si="0"/>
        <v>0.75575201763502997</v>
      </c>
      <c r="AD15">
        <f t="shared" si="1"/>
        <v>85.125159077254736</v>
      </c>
      <c r="AE15">
        <f>'IDT-1'!E15</f>
        <v>0</v>
      </c>
      <c r="AF15" s="24"/>
      <c r="AG15">
        <f t="shared" si="2"/>
        <v>85.125159077254736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9">
        <f>GDAM_IEX!K15</f>
        <v>0</v>
      </c>
      <c r="AP15" s="149">
        <f>GDAM_IEX!Q15</f>
        <v>0</v>
      </c>
      <c r="AQ15" s="149">
        <f>GDAM_PXI!K15</f>
        <v>0</v>
      </c>
      <c r="AR15" s="149">
        <f>GDAM_PXI!Q15</f>
        <v>0</v>
      </c>
    </row>
    <row r="16" spans="1:46">
      <c r="A16" t="s">
        <v>58</v>
      </c>
      <c r="D16">
        <f>TWEPL!S16</f>
        <v>1.1761200000000001</v>
      </c>
      <c r="E16">
        <f>GT_NG!S16</f>
        <v>2.0838795630162537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62.93</v>
      </c>
      <c r="AB16" s="75">
        <f>-STOA!Q16</f>
        <v>0</v>
      </c>
      <c r="AC16">
        <f t="shared" si="0"/>
        <v>0.75575201763502997</v>
      </c>
      <c r="AD16">
        <f t="shared" si="1"/>
        <v>85.125159077254736</v>
      </c>
      <c r="AE16">
        <f>'IDT-1'!E16</f>
        <v>0</v>
      </c>
      <c r="AF16" s="24"/>
      <c r="AG16">
        <f t="shared" si="2"/>
        <v>85.125159077254736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9">
        <f>GDAM_IEX!K16</f>
        <v>0</v>
      </c>
      <c r="AP16" s="149">
        <f>GDAM_IEX!Q16</f>
        <v>0</v>
      </c>
      <c r="AQ16" s="149">
        <f>GDAM_PXI!K16</f>
        <v>0</v>
      </c>
      <c r="AR16" s="149">
        <f>GDAM_PXI!Q16</f>
        <v>0</v>
      </c>
    </row>
    <row r="17" spans="1:44">
      <c r="A17" t="s">
        <v>59</v>
      </c>
      <c r="D17">
        <f>TWEPL!S17</f>
        <v>1.1761200000000001</v>
      </c>
      <c r="E17">
        <f>GT_NG!S17</f>
        <v>2.0838795630162537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62.93</v>
      </c>
      <c r="AB17" s="75">
        <f>-STOA!Q17</f>
        <v>0</v>
      </c>
      <c r="AC17">
        <f t="shared" si="0"/>
        <v>0.75575201763502997</v>
      </c>
      <c r="AD17">
        <f t="shared" si="1"/>
        <v>85.125159077254736</v>
      </c>
      <c r="AE17">
        <f>'IDT-1'!E17</f>
        <v>0</v>
      </c>
      <c r="AF17" s="24"/>
      <c r="AG17">
        <f t="shared" si="2"/>
        <v>85.125159077254736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9">
        <f>GDAM_IEX!K17</f>
        <v>0</v>
      </c>
      <c r="AP17" s="149">
        <f>GDAM_IEX!Q17</f>
        <v>0</v>
      </c>
      <c r="AQ17" s="149">
        <f>GDAM_PXI!K17</f>
        <v>0</v>
      </c>
      <c r="AR17" s="149">
        <f>GDAM_PXI!Q17</f>
        <v>0</v>
      </c>
    </row>
    <row r="18" spans="1:44">
      <c r="A18" t="s">
        <v>60</v>
      </c>
      <c r="D18">
        <f>TWEPL!S18</f>
        <v>1.1761200000000001</v>
      </c>
      <c r="E18">
        <f>GT_NG!S18</f>
        <v>2.0838795630162537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62.93</v>
      </c>
      <c r="AB18" s="75">
        <f>-STOA!Q18</f>
        <v>0</v>
      </c>
      <c r="AC18">
        <f t="shared" si="0"/>
        <v>0.75575201763502997</v>
      </c>
      <c r="AD18">
        <f t="shared" si="1"/>
        <v>85.125159077254736</v>
      </c>
      <c r="AE18">
        <f>'IDT-1'!E18</f>
        <v>0</v>
      </c>
      <c r="AF18" s="24"/>
      <c r="AG18">
        <f t="shared" si="2"/>
        <v>85.125159077254736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9">
        <f>GDAM_IEX!K18</f>
        <v>0</v>
      </c>
      <c r="AP18" s="149">
        <f>GDAM_IEX!Q18</f>
        <v>0</v>
      </c>
      <c r="AQ18" s="149">
        <f>GDAM_PXI!K18</f>
        <v>0</v>
      </c>
      <c r="AR18" s="149">
        <f>GDAM_PXI!Q18</f>
        <v>0</v>
      </c>
    </row>
    <row r="19" spans="1:44">
      <c r="A19" t="s">
        <v>61</v>
      </c>
      <c r="D19">
        <f>TWEPL!S19</f>
        <v>1.1761200000000001</v>
      </c>
      <c r="E19">
        <f>GT_NG!S19</f>
        <v>2.0838795630162537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62.93</v>
      </c>
      <c r="AB19" s="75">
        <f>-STOA!Q19</f>
        <v>0</v>
      </c>
      <c r="AC19">
        <f t="shared" si="0"/>
        <v>0.75575201763502997</v>
      </c>
      <c r="AD19">
        <f t="shared" si="1"/>
        <v>85.125159077254736</v>
      </c>
      <c r="AE19">
        <f>'IDT-1'!E19</f>
        <v>0</v>
      </c>
      <c r="AF19" s="24"/>
      <c r="AG19">
        <f t="shared" si="2"/>
        <v>85.125159077254736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9">
        <f>GDAM_IEX!K19</f>
        <v>0</v>
      </c>
      <c r="AP19" s="149">
        <f>GDAM_IEX!Q19</f>
        <v>0</v>
      </c>
      <c r="AQ19" s="149">
        <f>GDAM_PXI!K19</f>
        <v>0</v>
      </c>
      <c r="AR19" s="149">
        <f>GDAM_PXI!Q19</f>
        <v>0</v>
      </c>
    </row>
    <row r="20" spans="1:44">
      <c r="A20" t="s">
        <v>62</v>
      </c>
      <c r="D20">
        <f>TWEPL!S20</f>
        <v>1.1761200000000001</v>
      </c>
      <c r="E20">
        <f>GT_NG!S20</f>
        <v>2.0838795630162537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62.93</v>
      </c>
      <c r="AB20" s="75">
        <f>-STOA!Q20</f>
        <v>0</v>
      </c>
      <c r="AC20">
        <f t="shared" si="0"/>
        <v>0.75575201763502997</v>
      </c>
      <c r="AD20">
        <f t="shared" si="1"/>
        <v>85.125159077254736</v>
      </c>
      <c r="AE20">
        <f>'IDT-1'!E20</f>
        <v>0</v>
      </c>
      <c r="AF20" s="24"/>
      <c r="AG20">
        <f t="shared" si="2"/>
        <v>85.125159077254736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9">
        <f>GDAM_IEX!K20</f>
        <v>0</v>
      </c>
      <c r="AP20" s="149">
        <f>GDAM_IEX!Q20</f>
        <v>0</v>
      </c>
      <c r="AQ20" s="149">
        <f>GDAM_PXI!K20</f>
        <v>0</v>
      </c>
      <c r="AR20" s="149">
        <f>GDAM_PXI!Q20</f>
        <v>0</v>
      </c>
    </row>
    <row r="21" spans="1:44">
      <c r="A21" t="s">
        <v>63</v>
      </c>
      <c r="D21">
        <f>TWEPL!S21</f>
        <v>1.1761200000000001</v>
      </c>
      <c r="E21">
        <f>GT_NG!S21</f>
        <v>2.0838795630162537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62.93</v>
      </c>
      <c r="AB21" s="75">
        <f>-STOA!Q21</f>
        <v>0</v>
      </c>
      <c r="AC21">
        <f t="shared" si="0"/>
        <v>0.75575201763502997</v>
      </c>
      <c r="AD21">
        <f t="shared" si="1"/>
        <v>85.125159077254736</v>
      </c>
      <c r="AE21">
        <f>'IDT-1'!E21</f>
        <v>0</v>
      </c>
      <c r="AF21" s="24"/>
      <c r="AG21">
        <f t="shared" si="2"/>
        <v>85.125159077254736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9">
        <f>GDAM_IEX!K21</f>
        <v>0</v>
      </c>
      <c r="AP21" s="149">
        <f>GDAM_IEX!Q21</f>
        <v>0</v>
      </c>
      <c r="AQ21" s="149">
        <f>GDAM_PXI!K21</f>
        <v>0</v>
      </c>
      <c r="AR21" s="149">
        <f>GDAM_PXI!Q21</f>
        <v>0</v>
      </c>
    </row>
    <row r="22" spans="1:44">
      <c r="A22" t="s">
        <v>64</v>
      </c>
      <c r="D22">
        <f>TWEPL!S22</f>
        <v>1.1761200000000001</v>
      </c>
      <c r="E22">
        <f>GT_NG!S22</f>
        <v>2.0838795630162537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62.93</v>
      </c>
      <c r="AB22" s="75">
        <f>-STOA!Q22</f>
        <v>0</v>
      </c>
      <c r="AC22">
        <f t="shared" si="0"/>
        <v>0.75575201763502997</v>
      </c>
      <c r="AD22">
        <f t="shared" si="1"/>
        <v>85.125159077254736</v>
      </c>
      <c r="AE22">
        <f>'IDT-1'!E22</f>
        <v>0</v>
      </c>
      <c r="AF22" s="24"/>
      <c r="AG22">
        <f t="shared" si="2"/>
        <v>85.125159077254736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9">
        <f>GDAM_IEX!K22</f>
        <v>0</v>
      </c>
      <c r="AP22" s="149">
        <f>GDAM_IEX!Q22</f>
        <v>0</v>
      </c>
      <c r="AQ22" s="149">
        <f>GDAM_PXI!K22</f>
        <v>0</v>
      </c>
      <c r="AR22" s="149">
        <f>GDAM_PXI!Q22</f>
        <v>0</v>
      </c>
    </row>
    <row r="23" spans="1:44">
      <c r="A23" t="s">
        <v>65</v>
      </c>
      <c r="D23">
        <f>TWEPL!S23</f>
        <v>1.1761200000000001</v>
      </c>
      <c r="E23">
        <f>GT_NG!S23</f>
        <v>2.0838795630162537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19.000858058980263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62.93</v>
      </c>
      <c r="AB23" s="75">
        <f>-STOA!Q23</f>
        <v>0</v>
      </c>
      <c r="AC23">
        <f t="shared" si="0"/>
        <v>0.74967954707356932</v>
      </c>
      <c r="AD23">
        <f t="shared" si="1"/>
        <v>84.441178074922945</v>
      </c>
      <c r="AE23">
        <f>'IDT-1'!E23</f>
        <v>0</v>
      </c>
      <c r="AF23" s="24"/>
      <c r="AG23">
        <f t="shared" si="2"/>
        <v>84.441178074922945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9">
        <f>GDAM_IEX!K23</f>
        <v>0</v>
      </c>
      <c r="AP23" s="149">
        <f>GDAM_IEX!Q23</f>
        <v>0</v>
      </c>
      <c r="AQ23" s="149">
        <f>GDAM_PXI!K23</f>
        <v>0</v>
      </c>
      <c r="AR23" s="149">
        <f>GDAM_PXI!Q23</f>
        <v>0</v>
      </c>
    </row>
    <row r="24" spans="1:44">
      <c r="A24" t="s">
        <v>66</v>
      </c>
      <c r="D24">
        <f>TWEPL!S24</f>
        <v>1.1761200000000001</v>
      </c>
      <c r="E24">
        <f>GT_NG!S24</f>
        <v>2.0838795630162537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62.93</v>
      </c>
      <c r="AB24" s="75">
        <f>-STOA!Q24</f>
        <v>0</v>
      </c>
      <c r="AC24">
        <f t="shared" si="0"/>
        <v>0.74967199615454316</v>
      </c>
      <c r="AD24">
        <f t="shared" si="1"/>
        <v>84.440327566861711</v>
      </c>
      <c r="AE24">
        <f>'IDT-1'!E24</f>
        <v>0</v>
      </c>
      <c r="AF24" s="24"/>
      <c r="AG24">
        <f t="shared" si="2"/>
        <v>84.440327566861711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9">
        <f>GDAM_IEX!K24</f>
        <v>0</v>
      </c>
      <c r="AP24" s="149">
        <f>GDAM_IEX!Q24</f>
        <v>0</v>
      </c>
      <c r="AQ24" s="149">
        <f>GDAM_PXI!K24</f>
        <v>0</v>
      </c>
      <c r="AR24" s="149">
        <f>GDAM_PXI!Q24</f>
        <v>0</v>
      </c>
    </row>
    <row r="25" spans="1:44">
      <c r="A25" t="s">
        <v>67</v>
      </c>
      <c r="D25">
        <f>TWEPL!S25</f>
        <v>1.1761200000000001</v>
      </c>
      <c r="E25">
        <f>GT_NG!S25</f>
        <v>2.0838795630162537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62.93</v>
      </c>
      <c r="AB25" s="75">
        <f>-STOA!Q25</f>
        <v>0</v>
      </c>
      <c r="AC25">
        <f t="shared" si="0"/>
        <v>0.74967199615454316</v>
      </c>
      <c r="AD25">
        <f t="shared" si="1"/>
        <v>84.440327566861711</v>
      </c>
      <c r="AE25">
        <f>'IDT-1'!E25</f>
        <v>0</v>
      </c>
      <c r="AF25" s="24"/>
      <c r="AG25">
        <f t="shared" si="2"/>
        <v>84.440327566861711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9">
        <f>GDAM_IEX!K25</f>
        <v>0</v>
      </c>
      <c r="AP25" s="149">
        <f>GDAM_IEX!Q25</f>
        <v>0</v>
      </c>
      <c r="AQ25" s="149">
        <f>GDAM_PXI!K25</f>
        <v>0</v>
      </c>
      <c r="AR25" s="149">
        <f>GDAM_PXI!Q25</f>
        <v>0</v>
      </c>
    </row>
    <row r="26" spans="1:44">
      <c r="A26" t="s">
        <v>68</v>
      </c>
      <c r="D26">
        <f>TWEPL!S26</f>
        <v>1.1761200000000001</v>
      </c>
      <c r="E26">
        <f>GT_NG!S26</f>
        <v>2.0838795630162537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62.93</v>
      </c>
      <c r="AB26" s="75">
        <f>-STOA!Q26</f>
        <v>0</v>
      </c>
      <c r="AC26">
        <f t="shared" si="0"/>
        <v>0.74967199615454316</v>
      </c>
      <c r="AD26">
        <f t="shared" si="1"/>
        <v>84.440327566861711</v>
      </c>
      <c r="AE26">
        <f>'IDT-1'!E26</f>
        <v>0</v>
      </c>
      <c r="AF26" s="24"/>
      <c r="AG26">
        <f t="shared" si="2"/>
        <v>84.440327566861711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9">
        <f>GDAM_IEX!K26</f>
        <v>0</v>
      </c>
      <c r="AP26" s="149">
        <f>GDAM_IEX!Q26</f>
        <v>0</v>
      </c>
      <c r="AQ26" s="149">
        <f>GDAM_PXI!K26</f>
        <v>0</v>
      </c>
      <c r="AR26" s="149">
        <f>GDAM_PXI!Q26</f>
        <v>0</v>
      </c>
    </row>
    <row r="27" spans="1:44">
      <c r="A27" t="s">
        <v>69</v>
      </c>
      <c r="D27">
        <f>TWEPL!S27</f>
        <v>1.1761200000000001</v>
      </c>
      <c r="E27">
        <f>GT_NG!S27</f>
        <v>2.0838795630162537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9.68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62.93</v>
      </c>
      <c r="AB27" s="75">
        <f>-STOA!Q27</f>
        <v>0</v>
      </c>
      <c r="AC27">
        <f t="shared" si="0"/>
        <v>0.83485599615454309</v>
      </c>
      <c r="AD27">
        <f t="shared" si="1"/>
        <v>94.035143566861706</v>
      </c>
      <c r="AE27">
        <f>'IDT-1'!E27</f>
        <v>0</v>
      </c>
      <c r="AF27" s="24"/>
      <c r="AG27">
        <f t="shared" si="2"/>
        <v>94.035143566861706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9">
        <f>GDAM_IEX!K27</f>
        <v>0</v>
      </c>
      <c r="AP27" s="149">
        <f>GDAM_IEX!Q27</f>
        <v>0</v>
      </c>
      <c r="AQ27" s="149">
        <f>GDAM_PXI!K27</f>
        <v>0</v>
      </c>
      <c r="AR27" s="149">
        <f>GDAM_PXI!Q27</f>
        <v>0</v>
      </c>
    </row>
    <row r="28" spans="1:44">
      <c r="A28" t="s">
        <v>70</v>
      </c>
      <c r="D28">
        <f>TWEPL!S28</f>
        <v>1.1761200000000001</v>
      </c>
      <c r="E28">
        <f>GT_NG!S28</f>
        <v>2.0838795630162537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14.52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62.93</v>
      </c>
      <c r="AB28" s="75">
        <f>-STOA!Q28</f>
        <v>0</v>
      </c>
      <c r="AC28">
        <f t="shared" si="0"/>
        <v>0.87744799615454305</v>
      </c>
      <c r="AD28">
        <f t="shared" si="1"/>
        <v>98.83255156686171</v>
      </c>
      <c r="AE28">
        <f>'IDT-1'!E28</f>
        <v>0</v>
      </c>
      <c r="AF28" s="24"/>
      <c r="AG28">
        <f t="shared" si="2"/>
        <v>98.83255156686171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9">
        <f>GDAM_IEX!K28</f>
        <v>0</v>
      </c>
      <c r="AP28" s="149">
        <f>GDAM_IEX!Q28</f>
        <v>0</v>
      </c>
      <c r="AQ28" s="149">
        <f>GDAM_PXI!K28</f>
        <v>0</v>
      </c>
      <c r="AR28" s="149">
        <f>GDAM_PXI!Q28</f>
        <v>0</v>
      </c>
    </row>
    <row r="29" spans="1:44">
      <c r="A29" t="s">
        <v>71</v>
      </c>
      <c r="D29">
        <f>TWEPL!S29</f>
        <v>1.1761200000000001</v>
      </c>
      <c r="E29">
        <f>GT_NG!S29</f>
        <v>2.0838795630162537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19.000858058980263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13.55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62.93</v>
      </c>
      <c r="AB29" s="75">
        <f>-STOA!Q29</f>
        <v>0</v>
      </c>
      <c r="AC29">
        <f t="shared" si="0"/>
        <v>0.86891954707356944</v>
      </c>
      <c r="AD29">
        <f t="shared" si="1"/>
        <v>97.871938074922952</v>
      </c>
      <c r="AE29">
        <f>'IDT-1'!E29</f>
        <v>0</v>
      </c>
      <c r="AF29" s="24"/>
      <c r="AG29">
        <f t="shared" si="2"/>
        <v>97.871938074922952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9">
        <f>GDAM_IEX!K29</f>
        <v>0</v>
      </c>
      <c r="AP29" s="149">
        <f>GDAM_IEX!Q29</f>
        <v>0</v>
      </c>
      <c r="AQ29" s="149">
        <f>GDAM_PXI!K29</f>
        <v>0</v>
      </c>
      <c r="AR29" s="149">
        <f>GDAM_PXI!Q29</f>
        <v>0</v>
      </c>
    </row>
    <row r="30" spans="1:44">
      <c r="A30" t="s">
        <v>72</v>
      </c>
      <c r="D30">
        <f>TWEPL!S30</f>
        <v>1.1761200000000001</v>
      </c>
      <c r="E30">
        <f>GT_NG!S30</f>
        <v>2.0838795630162537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19.000858058980263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18.399999999999999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62.93</v>
      </c>
      <c r="AB30" s="75">
        <f>-STOA!Q30</f>
        <v>0</v>
      </c>
      <c r="AC30">
        <f t="shared" si="0"/>
        <v>0.91159954707356938</v>
      </c>
      <c r="AD30">
        <f t="shared" si="1"/>
        <v>102.67925807492296</v>
      </c>
      <c r="AE30">
        <f>'IDT-1'!E30</f>
        <v>0</v>
      </c>
      <c r="AF30" s="24"/>
      <c r="AG30">
        <f t="shared" si="2"/>
        <v>102.67925807492296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9">
        <f>GDAM_IEX!K30</f>
        <v>0</v>
      </c>
      <c r="AP30" s="149">
        <f>GDAM_IEX!Q30</f>
        <v>0</v>
      </c>
      <c r="AQ30" s="149">
        <f>GDAM_PXI!K30</f>
        <v>0</v>
      </c>
      <c r="AR30" s="149">
        <f>GDAM_PXI!Q30</f>
        <v>0</v>
      </c>
    </row>
    <row r="31" spans="1:44">
      <c r="A31" t="s">
        <v>73</v>
      </c>
      <c r="D31">
        <f>TWEPL!S31</f>
        <v>1.1761200000000001</v>
      </c>
      <c r="E31">
        <f>GT_NG!S31</f>
        <v>2.0838795630162537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19.000858058980263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23.24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62.93</v>
      </c>
      <c r="AB31" s="75">
        <f>-STOA!Q31</f>
        <v>0</v>
      </c>
      <c r="AC31">
        <f t="shared" si="0"/>
        <v>0.95419154707356946</v>
      </c>
      <c r="AD31">
        <f t="shared" si="1"/>
        <v>107.47666607492296</v>
      </c>
      <c r="AE31">
        <f>'IDT-1'!E31</f>
        <v>0</v>
      </c>
      <c r="AF31" s="24"/>
      <c r="AG31">
        <f t="shared" si="2"/>
        <v>107.47666607492296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9">
        <f>GDAM_IEX!K31</f>
        <v>0</v>
      </c>
      <c r="AP31" s="149">
        <f>GDAM_IEX!Q31</f>
        <v>0</v>
      </c>
      <c r="AQ31" s="149">
        <f>GDAM_PXI!K31</f>
        <v>0</v>
      </c>
      <c r="AR31" s="149">
        <f>GDAM_PXI!Q31</f>
        <v>0</v>
      </c>
    </row>
    <row r="32" spans="1:44">
      <c r="A32" t="s">
        <v>74</v>
      </c>
      <c r="D32">
        <f>TWEPL!S32</f>
        <v>1.1761200000000001</v>
      </c>
      <c r="E32">
        <f>GT_NG!S32</f>
        <v>2.0838795630162537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19.000858058980263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29.05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62.93</v>
      </c>
      <c r="AB32" s="75">
        <f>-STOA!Q32</f>
        <v>0</v>
      </c>
      <c r="AC32">
        <f t="shared" si="0"/>
        <v>1.0053195470735694</v>
      </c>
      <c r="AD32">
        <f t="shared" si="1"/>
        <v>113.23553807492296</v>
      </c>
      <c r="AE32">
        <f>'IDT-1'!E32</f>
        <v>0</v>
      </c>
      <c r="AF32" s="24"/>
      <c r="AG32">
        <f t="shared" si="2"/>
        <v>113.23553807492296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9">
        <f>GDAM_IEX!K32</f>
        <v>0</v>
      </c>
      <c r="AP32" s="149">
        <f>GDAM_IEX!Q32</f>
        <v>0</v>
      </c>
      <c r="AQ32" s="149">
        <f>GDAM_PXI!K32</f>
        <v>0</v>
      </c>
      <c r="AR32" s="149">
        <f>GDAM_PXI!Q32</f>
        <v>0</v>
      </c>
    </row>
    <row r="33" spans="1:44">
      <c r="A33" t="s">
        <v>75</v>
      </c>
      <c r="D33">
        <f>TWEPL!S33</f>
        <v>1.1761200000000001</v>
      </c>
      <c r="E33">
        <f>GT_NG!S33</f>
        <v>2.0838795630162537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19.000858058980263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32.590000000000003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62.93</v>
      </c>
      <c r="AB33" s="75">
        <f>-STOA!Q33</f>
        <v>0</v>
      </c>
      <c r="AC33">
        <f t="shared" si="0"/>
        <v>1.0364715470735695</v>
      </c>
      <c r="AD33">
        <f t="shared" si="1"/>
        <v>116.74438607492294</v>
      </c>
      <c r="AE33">
        <f>'IDT-1'!E33</f>
        <v>0</v>
      </c>
      <c r="AF33" s="24"/>
      <c r="AG33">
        <f t="shared" si="2"/>
        <v>116.74438607492294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9">
        <f>GDAM_IEX!K33</f>
        <v>0</v>
      </c>
      <c r="AP33" s="149">
        <f>GDAM_IEX!Q33</f>
        <v>0</v>
      </c>
      <c r="AQ33" s="149">
        <f>GDAM_PXI!K33</f>
        <v>0</v>
      </c>
      <c r="AR33" s="149">
        <f>GDAM_PXI!Q33</f>
        <v>0</v>
      </c>
    </row>
    <row r="34" spans="1:44">
      <c r="A34" t="s">
        <v>76</v>
      </c>
      <c r="D34">
        <f>TWEPL!S34</f>
        <v>1.1761200000000001</v>
      </c>
      <c r="E34">
        <f>GT_NG!S34</f>
        <v>2.0838795630162537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19.000858058980263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39.700000000000003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62.93</v>
      </c>
      <c r="AB34" s="75">
        <f>-STOA!Q34</f>
        <v>0</v>
      </c>
      <c r="AC34">
        <f t="shared" si="0"/>
        <v>1.0990395470735694</v>
      </c>
      <c r="AD34">
        <f t="shared" si="1"/>
        <v>123.79181807492296</v>
      </c>
      <c r="AE34">
        <f>'IDT-1'!E34</f>
        <v>0</v>
      </c>
      <c r="AF34" s="24"/>
      <c r="AG34">
        <f t="shared" si="2"/>
        <v>123.79181807492296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9">
        <f>GDAM_IEX!K34</f>
        <v>0</v>
      </c>
      <c r="AP34" s="149">
        <f>GDAM_IEX!Q34</f>
        <v>0</v>
      </c>
      <c r="AQ34" s="149">
        <f>GDAM_PXI!K34</f>
        <v>0</v>
      </c>
      <c r="AR34" s="149">
        <f>GDAM_PXI!Q34</f>
        <v>0</v>
      </c>
    </row>
    <row r="35" spans="1:44">
      <c r="A35" t="s">
        <v>77</v>
      </c>
      <c r="D35">
        <f>TWEPL!S35</f>
        <v>1.1761200000000001</v>
      </c>
      <c r="E35">
        <f>GT_NG!S35</f>
        <v>2.0838795630162537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19.690911531873521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46.26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62.93</v>
      </c>
      <c r="AB35" s="75">
        <f>-STOA!Q35</f>
        <v>0</v>
      </c>
      <c r="AC35">
        <f t="shared" si="0"/>
        <v>1.1628400176350302</v>
      </c>
      <c r="AD35">
        <f t="shared" si="1"/>
        <v>130.97807107725475</v>
      </c>
      <c r="AE35">
        <f>'IDT-1'!E35</f>
        <v>0</v>
      </c>
      <c r="AF35" s="24"/>
      <c r="AG35">
        <f t="shared" si="2"/>
        <v>130.97807107725475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9">
        <f>GDAM_IEX!K35</f>
        <v>0</v>
      </c>
      <c r="AP35" s="149">
        <f>GDAM_IEX!Q35</f>
        <v>0</v>
      </c>
      <c r="AQ35" s="149">
        <f>GDAM_PXI!K35</f>
        <v>0</v>
      </c>
      <c r="AR35" s="149">
        <f>GDAM_PXI!Q35</f>
        <v>0</v>
      </c>
    </row>
    <row r="36" spans="1:44">
      <c r="A36" t="s">
        <v>78</v>
      </c>
      <c r="D36">
        <f>TWEPL!S36</f>
        <v>1.1761200000000001</v>
      </c>
      <c r="E36">
        <f>GT_NG!S36</f>
        <v>2.0838795630162537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19.690911531873521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55.19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62.93</v>
      </c>
      <c r="AB36" s="75">
        <f>-STOA!Q36</f>
        <v>0</v>
      </c>
      <c r="AC36">
        <f t="shared" si="0"/>
        <v>1.24142401763503</v>
      </c>
      <c r="AD36">
        <f t="shared" si="1"/>
        <v>139.82948707725473</v>
      </c>
      <c r="AE36">
        <f>'IDT-1'!E36</f>
        <v>0</v>
      </c>
      <c r="AF36" s="24"/>
      <c r="AG36">
        <f t="shared" si="2"/>
        <v>139.82948707725473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9">
        <f>GDAM_IEX!K36</f>
        <v>0</v>
      </c>
      <c r="AP36" s="149">
        <f>GDAM_IEX!Q36</f>
        <v>0</v>
      </c>
      <c r="AQ36" s="149">
        <f>GDAM_PXI!K36</f>
        <v>0</v>
      </c>
      <c r="AR36" s="149">
        <f>GDAM_PXI!Q36</f>
        <v>0</v>
      </c>
    </row>
    <row r="37" spans="1:44">
      <c r="A37" t="s">
        <v>79</v>
      </c>
      <c r="D37">
        <f>TWEPL!S37</f>
        <v>1.1761200000000001</v>
      </c>
      <c r="E37">
        <f>GT_NG!S37</f>
        <v>2.0838795630162537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19.690911531873521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61.96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62.93</v>
      </c>
      <c r="AB37" s="75">
        <f>-STOA!Q37</f>
        <v>0</v>
      </c>
      <c r="AC37">
        <f t="shared" si="0"/>
        <v>1.30100001763503</v>
      </c>
      <c r="AD37">
        <f t="shared" si="1"/>
        <v>146.53991107725474</v>
      </c>
      <c r="AE37">
        <f>'IDT-1'!E37</f>
        <v>0</v>
      </c>
      <c r="AF37" s="24"/>
      <c r="AG37">
        <f t="shared" si="2"/>
        <v>146.53991107725474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9">
        <f>GDAM_IEX!K37</f>
        <v>0</v>
      </c>
      <c r="AP37" s="149">
        <f>GDAM_IEX!Q37</f>
        <v>0</v>
      </c>
      <c r="AQ37" s="149">
        <f>GDAM_PXI!K37</f>
        <v>0</v>
      </c>
      <c r="AR37" s="149">
        <f>GDAM_PXI!Q37</f>
        <v>0</v>
      </c>
    </row>
    <row r="38" spans="1:44">
      <c r="A38" t="s">
        <v>80</v>
      </c>
      <c r="D38">
        <f>TWEPL!S38</f>
        <v>1.1761200000000001</v>
      </c>
      <c r="E38">
        <f>GT_NG!S38</f>
        <v>2.0838795630162537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19.690911531873521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69.709999999999994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62.93</v>
      </c>
      <c r="AB38" s="75">
        <f>-STOA!Q38</f>
        <v>0</v>
      </c>
      <c r="AC38">
        <f t="shared" si="0"/>
        <v>1.3692000176350301</v>
      </c>
      <c r="AD38">
        <f t="shared" si="1"/>
        <v>154.22171107725475</v>
      </c>
      <c r="AE38">
        <f>'IDT-1'!E38</f>
        <v>0</v>
      </c>
      <c r="AF38" s="24"/>
      <c r="AG38">
        <f t="shared" si="2"/>
        <v>154.22171107725475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9">
        <f>GDAM_IEX!K38</f>
        <v>0</v>
      </c>
      <c r="AP38" s="149">
        <f>GDAM_IEX!Q38</f>
        <v>0</v>
      </c>
      <c r="AQ38" s="149">
        <f>GDAM_PXI!K38</f>
        <v>0</v>
      </c>
      <c r="AR38" s="149">
        <f>GDAM_PXI!Q38</f>
        <v>0</v>
      </c>
    </row>
    <row r="39" spans="1:44">
      <c r="A39" t="s">
        <v>81</v>
      </c>
      <c r="D39">
        <f>TWEPL!S39</f>
        <v>1.1761200000000001</v>
      </c>
      <c r="E39">
        <f>GT_NG!S39</f>
        <v>2.0672528643751664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19.690911531873521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32.92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106.5</v>
      </c>
      <c r="AB39" s="75">
        <f>-STOA!Q39</f>
        <v>0</v>
      </c>
      <c r="AC39">
        <f t="shared" si="0"/>
        <v>1.4287177026869886</v>
      </c>
      <c r="AD39">
        <f t="shared" si="1"/>
        <v>160.92556669356171</v>
      </c>
      <c r="AE39">
        <f>'IDT-1'!E39</f>
        <v>0</v>
      </c>
      <c r="AF39" s="24"/>
      <c r="AG39">
        <f t="shared" si="2"/>
        <v>160.92556669356171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9">
        <f>GDAM_IEX!K39</f>
        <v>0</v>
      </c>
      <c r="AP39" s="149">
        <f>GDAM_IEX!Q39</f>
        <v>0</v>
      </c>
      <c r="AQ39" s="149">
        <f>GDAM_PXI!K39</f>
        <v>0</v>
      </c>
      <c r="AR39" s="149">
        <f>GDAM_PXI!Q39</f>
        <v>0</v>
      </c>
    </row>
    <row r="40" spans="1:44">
      <c r="A40" t="s">
        <v>82</v>
      </c>
      <c r="D40">
        <f>TWEPL!S40</f>
        <v>1.1761200000000001</v>
      </c>
      <c r="E40">
        <f>GT_NG!S40</f>
        <v>2.0672528643751664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19.690911531873521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37.76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106.5</v>
      </c>
      <c r="AB40" s="75">
        <f>-STOA!Q40</f>
        <v>0</v>
      </c>
      <c r="AC40">
        <f t="shared" si="0"/>
        <v>1.4713097026869886</v>
      </c>
      <c r="AD40">
        <f t="shared" si="1"/>
        <v>165.7229746935617</v>
      </c>
      <c r="AE40">
        <f>'IDT-1'!E40</f>
        <v>0</v>
      </c>
      <c r="AF40" s="24"/>
      <c r="AG40">
        <f t="shared" si="2"/>
        <v>165.7229746935617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9">
        <f>GDAM_IEX!K40</f>
        <v>0</v>
      </c>
      <c r="AP40" s="149">
        <f>GDAM_IEX!Q40</f>
        <v>0</v>
      </c>
      <c r="AQ40" s="149">
        <f>GDAM_PXI!K40</f>
        <v>0</v>
      </c>
      <c r="AR40" s="149">
        <f>GDAM_PXI!Q40</f>
        <v>0</v>
      </c>
    </row>
    <row r="41" spans="1:44">
      <c r="A41" t="s">
        <v>83</v>
      </c>
      <c r="D41">
        <f>TWEPL!S41</f>
        <v>1.1761200000000001</v>
      </c>
      <c r="E41">
        <f>GT_NG!S41</f>
        <v>2.0672528643751664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19.690911531873521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45.51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106.5</v>
      </c>
      <c r="AB41" s="75">
        <f>-STOA!Q41</f>
        <v>0</v>
      </c>
      <c r="AC41">
        <f t="shared" si="0"/>
        <v>1.5395097026869886</v>
      </c>
      <c r="AD41">
        <f t="shared" si="1"/>
        <v>173.40477469356171</v>
      </c>
      <c r="AE41">
        <f>'IDT-1'!E41</f>
        <v>0</v>
      </c>
      <c r="AF41" s="24"/>
      <c r="AG41">
        <f t="shared" si="2"/>
        <v>173.40477469356171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9">
        <f>GDAM_IEX!K41</f>
        <v>0</v>
      </c>
      <c r="AP41" s="149">
        <f>GDAM_IEX!Q41</f>
        <v>0</v>
      </c>
      <c r="AQ41" s="149">
        <f>GDAM_PXI!K41</f>
        <v>0</v>
      </c>
      <c r="AR41" s="149">
        <f>GDAM_PXI!Q41</f>
        <v>0</v>
      </c>
    </row>
    <row r="42" spans="1:44">
      <c r="A42" t="s">
        <v>84</v>
      </c>
      <c r="D42">
        <f>TWEPL!S42</f>
        <v>1.1761200000000001</v>
      </c>
      <c r="E42">
        <f>GT_NG!S42</f>
        <v>2.0672528643751664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19.690911531873521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53.25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106.5</v>
      </c>
      <c r="AB42" s="75">
        <f>-STOA!Q42</f>
        <v>0</v>
      </c>
      <c r="AC42">
        <f t="shared" si="0"/>
        <v>1.6076217026869886</v>
      </c>
      <c r="AD42">
        <f t="shared" si="1"/>
        <v>181.0766626935617</v>
      </c>
      <c r="AE42">
        <f>'IDT-1'!E42</f>
        <v>0</v>
      </c>
      <c r="AF42" s="24"/>
      <c r="AG42">
        <f t="shared" si="2"/>
        <v>181.0766626935617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9">
        <f>GDAM_IEX!K42</f>
        <v>0</v>
      </c>
      <c r="AP42" s="149">
        <f>GDAM_IEX!Q42</f>
        <v>0</v>
      </c>
      <c r="AQ42" s="149">
        <f>GDAM_PXI!K42</f>
        <v>0</v>
      </c>
      <c r="AR42" s="149">
        <f>GDAM_PXI!Q42</f>
        <v>0</v>
      </c>
    </row>
    <row r="43" spans="1:44">
      <c r="A43" t="s">
        <v>85</v>
      </c>
      <c r="D43">
        <f>TWEPL!S43</f>
        <v>1.1761200000000001</v>
      </c>
      <c r="E43">
        <f>GT_NG!S43</f>
        <v>2.0669039145907471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19.690911531873521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52.28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106.5</v>
      </c>
      <c r="AB43" s="75">
        <f>-STOA!Q43</f>
        <v>0</v>
      </c>
      <c r="AC43">
        <f t="shared" si="0"/>
        <v>1.5990826319288856</v>
      </c>
      <c r="AD43">
        <f t="shared" si="1"/>
        <v>180.11485281453537</v>
      </c>
      <c r="AE43">
        <f>'IDT-1'!E43</f>
        <v>0</v>
      </c>
      <c r="AF43" s="24"/>
      <c r="AG43">
        <f t="shared" si="2"/>
        <v>180.11485281453537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9">
        <f>GDAM_IEX!K43</f>
        <v>0</v>
      </c>
      <c r="AP43" s="149">
        <f>GDAM_IEX!Q43</f>
        <v>0</v>
      </c>
      <c r="AQ43" s="149">
        <f>GDAM_PXI!K43</f>
        <v>0</v>
      </c>
      <c r="AR43" s="149">
        <f>GDAM_PXI!Q43</f>
        <v>0</v>
      </c>
    </row>
    <row r="44" spans="1:44">
      <c r="A44" t="s">
        <v>86</v>
      </c>
      <c r="D44">
        <f>TWEPL!S44</f>
        <v>1.1761200000000001</v>
      </c>
      <c r="E44">
        <f>GT_NG!S44</f>
        <v>2.0669039145907471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19.690911531873521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52.74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106.5</v>
      </c>
      <c r="AB44" s="75">
        <f>-STOA!Q44</f>
        <v>0</v>
      </c>
      <c r="AC44">
        <f t="shared" si="0"/>
        <v>1.6031306319288856</v>
      </c>
      <c r="AD44">
        <f t="shared" si="1"/>
        <v>180.57080481453539</v>
      </c>
      <c r="AE44">
        <f>'IDT-1'!E44</f>
        <v>0</v>
      </c>
      <c r="AF44" s="24"/>
      <c r="AG44">
        <f t="shared" si="2"/>
        <v>180.57080481453539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9">
        <f>GDAM_IEX!K44</f>
        <v>0</v>
      </c>
      <c r="AP44" s="149">
        <f>GDAM_IEX!Q44</f>
        <v>0</v>
      </c>
      <c r="AQ44" s="149">
        <f>GDAM_PXI!K44</f>
        <v>0</v>
      </c>
      <c r="AR44" s="149">
        <f>GDAM_PXI!Q44</f>
        <v>0</v>
      </c>
    </row>
    <row r="45" spans="1:44">
      <c r="A45" t="s">
        <v>87</v>
      </c>
      <c r="D45">
        <f>TWEPL!S45</f>
        <v>1.1761200000000001</v>
      </c>
      <c r="E45">
        <f>GT_NG!S45</f>
        <v>2.0659538548114802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19.690911531873521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57.12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106.5</v>
      </c>
      <c r="AB45" s="75">
        <f>-STOA!Q45</f>
        <v>0</v>
      </c>
      <c r="AC45">
        <f t="shared" si="0"/>
        <v>1.6416662714028283</v>
      </c>
      <c r="AD45">
        <f t="shared" si="1"/>
        <v>184.91131911528217</v>
      </c>
      <c r="AE45">
        <f>'IDT-1'!E45</f>
        <v>0</v>
      </c>
      <c r="AF45" s="24"/>
      <c r="AG45">
        <f t="shared" si="2"/>
        <v>184.91131911528217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9">
        <f>GDAM_IEX!K45</f>
        <v>0</v>
      </c>
      <c r="AP45" s="149">
        <f>GDAM_IEX!Q45</f>
        <v>0</v>
      </c>
      <c r="AQ45" s="149">
        <f>GDAM_PXI!K45</f>
        <v>0</v>
      </c>
      <c r="AR45" s="149">
        <f>GDAM_PXI!Q45</f>
        <v>0</v>
      </c>
    </row>
    <row r="46" spans="1:44">
      <c r="A46" t="s">
        <v>88</v>
      </c>
      <c r="D46">
        <f>TWEPL!S46</f>
        <v>1.1761200000000001</v>
      </c>
      <c r="E46">
        <f>GT_NG!S46</f>
        <v>2.0659538548114802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19.690911531873521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57.12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106.5</v>
      </c>
      <c r="AB46" s="75">
        <f>-STOA!Q46</f>
        <v>0</v>
      </c>
      <c r="AC46">
        <f t="shared" si="0"/>
        <v>1.6416662714028283</v>
      </c>
      <c r="AD46">
        <f t="shared" si="1"/>
        <v>184.91131911528217</v>
      </c>
      <c r="AE46">
        <f>'IDT-1'!E46</f>
        <v>0</v>
      </c>
      <c r="AF46" s="24"/>
      <c r="AG46">
        <f t="shared" si="2"/>
        <v>184.91131911528217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9">
        <f>GDAM_IEX!K46</f>
        <v>0</v>
      </c>
      <c r="AP46" s="149">
        <f>GDAM_IEX!Q46</f>
        <v>0</v>
      </c>
      <c r="AQ46" s="149">
        <f>GDAM_PXI!K46</f>
        <v>0</v>
      </c>
      <c r="AR46" s="149">
        <f>GDAM_PXI!Q46</f>
        <v>0</v>
      </c>
    </row>
    <row r="47" spans="1:44">
      <c r="A47" t="s">
        <v>89</v>
      </c>
      <c r="D47">
        <f>TWEPL!S47</f>
        <v>1.1761200000000001</v>
      </c>
      <c r="E47">
        <f>GT_NG!S47</f>
        <v>2.0659538548114802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19.690911531873521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54.22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106.5</v>
      </c>
      <c r="AB47" s="75">
        <f>-STOA!Q47</f>
        <v>0</v>
      </c>
      <c r="AC47">
        <f t="shared" si="0"/>
        <v>1.6161462714028281</v>
      </c>
      <c r="AD47">
        <f t="shared" si="1"/>
        <v>182.03683911528216</v>
      </c>
      <c r="AE47">
        <f>'IDT-1'!E47</f>
        <v>0</v>
      </c>
      <c r="AF47" s="24"/>
      <c r="AG47">
        <f t="shared" si="2"/>
        <v>182.03683911528216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9">
        <f>GDAM_IEX!K47</f>
        <v>0</v>
      </c>
      <c r="AP47" s="149">
        <f>GDAM_IEX!Q47</f>
        <v>0</v>
      </c>
      <c r="AQ47" s="149">
        <f>GDAM_PXI!K47</f>
        <v>0</v>
      </c>
      <c r="AR47" s="149">
        <f>GDAM_PXI!Q47</f>
        <v>0</v>
      </c>
    </row>
    <row r="48" spans="1:44">
      <c r="A48" t="s">
        <v>90</v>
      </c>
      <c r="D48">
        <f>TWEPL!S48</f>
        <v>1.0449000000000002</v>
      </c>
      <c r="E48">
        <f>GT_NG!S48</f>
        <v>2.0659538548114802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19.690911531873521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54.22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106.5</v>
      </c>
      <c r="AB48" s="75">
        <f>-STOA!Q48</f>
        <v>0</v>
      </c>
      <c r="AC48">
        <f t="shared" si="0"/>
        <v>1.6149915354028279</v>
      </c>
      <c r="AD48">
        <f t="shared" si="1"/>
        <v>181.90677385128217</v>
      </c>
      <c r="AE48">
        <f>'IDT-1'!E48</f>
        <v>0</v>
      </c>
      <c r="AF48" s="24"/>
      <c r="AG48">
        <f t="shared" si="2"/>
        <v>181.90677385128217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9">
        <f>GDAM_IEX!K48</f>
        <v>0</v>
      </c>
      <c r="AP48" s="149">
        <f>GDAM_IEX!Q48</f>
        <v>0</v>
      </c>
      <c r="AQ48" s="149">
        <f>GDAM_PXI!K48</f>
        <v>0</v>
      </c>
      <c r="AR48" s="149">
        <f>GDAM_PXI!Q48</f>
        <v>0</v>
      </c>
    </row>
    <row r="49" spans="1:44">
      <c r="A49" t="s">
        <v>91</v>
      </c>
      <c r="D49">
        <f>TWEPL!S49</f>
        <v>1.0449000000000002</v>
      </c>
      <c r="E49">
        <f>GT_NG!S49</f>
        <v>2.0659538548114802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19.690911531873521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54.22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106.5</v>
      </c>
      <c r="AB49" s="75">
        <f>-STOA!Q49</f>
        <v>0</v>
      </c>
      <c r="AC49">
        <f t="shared" si="0"/>
        <v>1.6149915354028279</v>
      </c>
      <c r="AD49">
        <f t="shared" si="1"/>
        <v>181.90677385128217</v>
      </c>
      <c r="AE49">
        <f>'IDT-1'!E49</f>
        <v>0</v>
      </c>
      <c r="AF49" s="24"/>
      <c r="AG49">
        <f t="shared" si="2"/>
        <v>181.90677385128217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9">
        <f>GDAM_IEX!K49</f>
        <v>0</v>
      </c>
      <c r="AP49" s="149">
        <f>GDAM_IEX!Q49</f>
        <v>0</v>
      </c>
      <c r="AQ49" s="149">
        <f>GDAM_PXI!K49</f>
        <v>0</v>
      </c>
      <c r="AR49" s="149">
        <f>GDAM_PXI!Q49</f>
        <v>0</v>
      </c>
    </row>
    <row r="50" spans="1:44">
      <c r="A50" t="s">
        <v>92</v>
      </c>
      <c r="D50">
        <f>TWEPL!S50</f>
        <v>1.0449000000000002</v>
      </c>
      <c r="E50">
        <f>GT_NG!S50</f>
        <v>2.0659538548114802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19.690911531873521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54.22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106.5</v>
      </c>
      <c r="AB50" s="75">
        <f>-STOA!Q50</f>
        <v>0</v>
      </c>
      <c r="AC50">
        <f t="shared" si="0"/>
        <v>1.6149915354028279</v>
      </c>
      <c r="AD50">
        <f t="shared" si="1"/>
        <v>181.90677385128217</v>
      </c>
      <c r="AE50">
        <f>'IDT-1'!E50</f>
        <v>0</v>
      </c>
      <c r="AF50" s="24"/>
      <c r="AG50">
        <f t="shared" si="2"/>
        <v>181.90677385128217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9">
        <f>GDAM_IEX!K50</f>
        <v>0</v>
      </c>
      <c r="AP50" s="149">
        <f>GDAM_IEX!Q50</f>
        <v>0</v>
      </c>
      <c r="AQ50" s="149">
        <f>GDAM_PXI!K50</f>
        <v>0</v>
      </c>
      <c r="AR50" s="149">
        <f>GDAM_PXI!Q50</f>
        <v>0</v>
      </c>
    </row>
    <row r="51" spans="1:44">
      <c r="A51" t="s">
        <v>93</v>
      </c>
      <c r="D51">
        <f>TWEPL!S51</f>
        <v>1.1761200000000001</v>
      </c>
      <c r="E51">
        <f>GT_NG!S51</f>
        <v>2.0661453808282655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19.690911531873521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54.22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106.5</v>
      </c>
      <c r="AB51" s="75">
        <f>-STOA!Q51</f>
        <v>0</v>
      </c>
      <c r="AC51">
        <f t="shared" si="0"/>
        <v>1.6161479568317758</v>
      </c>
      <c r="AD51">
        <f t="shared" si="1"/>
        <v>182.03702895587</v>
      </c>
      <c r="AE51">
        <f>'IDT-1'!E51</f>
        <v>0</v>
      </c>
      <c r="AF51" s="24"/>
      <c r="AG51">
        <f t="shared" si="2"/>
        <v>182.03702895587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9">
        <f>GDAM_IEX!K51</f>
        <v>0</v>
      </c>
      <c r="AP51" s="149">
        <f>GDAM_IEX!Q51</f>
        <v>0</v>
      </c>
      <c r="AQ51" s="149">
        <f>GDAM_PXI!K51</f>
        <v>0</v>
      </c>
      <c r="AR51" s="149">
        <f>GDAM_PXI!Q51</f>
        <v>0</v>
      </c>
    </row>
    <row r="52" spans="1:44">
      <c r="A52" t="s">
        <v>94</v>
      </c>
      <c r="D52">
        <f>TWEPL!S52</f>
        <v>1.1761200000000001</v>
      </c>
      <c r="E52">
        <f>GT_NG!S52</f>
        <v>2.0661453808282655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19.690911531873521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54.22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106.5</v>
      </c>
      <c r="AB52" s="75">
        <f>-STOA!Q52</f>
        <v>0</v>
      </c>
      <c r="AC52">
        <f t="shared" si="0"/>
        <v>1.6161479568317758</v>
      </c>
      <c r="AD52">
        <f t="shared" si="1"/>
        <v>182.03702895587</v>
      </c>
      <c r="AE52">
        <f>'IDT-1'!E52</f>
        <v>0</v>
      </c>
      <c r="AF52" s="24"/>
      <c r="AG52">
        <f t="shared" si="2"/>
        <v>182.03702895587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9">
        <f>GDAM_IEX!K52</f>
        <v>0</v>
      </c>
      <c r="AP52" s="149">
        <f>GDAM_IEX!Q52</f>
        <v>0</v>
      </c>
      <c r="AQ52" s="149">
        <f>GDAM_PXI!K52</f>
        <v>0</v>
      </c>
      <c r="AR52" s="149">
        <f>GDAM_PXI!Q52</f>
        <v>0</v>
      </c>
    </row>
    <row r="53" spans="1:44">
      <c r="A53" t="s">
        <v>95</v>
      </c>
      <c r="D53">
        <f>TWEPL!S53</f>
        <v>1.1761200000000001</v>
      </c>
      <c r="E53">
        <f>GT_NG!S53</f>
        <v>2.0661453808282655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54.22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106.5</v>
      </c>
      <c r="AB53" s="75">
        <f>-STOA!Q53</f>
        <v>0</v>
      </c>
      <c r="AC53">
        <f t="shared" si="0"/>
        <v>1.6161479568317758</v>
      </c>
      <c r="AD53">
        <f t="shared" si="1"/>
        <v>182.03702895587</v>
      </c>
      <c r="AE53">
        <f>'IDT-1'!E53</f>
        <v>0</v>
      </c>
      <c r="AF53" s="24"/>
      <c r="AG53">
        <f t="shared" si="2"/>
        <v>182.03702895587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9">
        <f>GDAM_IEX!K53</f>
        <v>0</v>
      </c>
      <c r="AP53" s="149">
        <f>GDAM_IEX!Q53</f>
        <v>0</v>
      </c>
      <c r="AQ53" s="149">
        <f>GDAM_PXI!K53</f>
        <v>0</v>
      </c>
      <c r="AR53" s="149">
        <f>GDAM_PXI!Q53</f>
        <v>0</v>
      </c>
    </row>
    <row r="54" spans="1:44">
      <c r="A54" t="s">
        <v>96</v>
      </c>
      <c r="D54">
        <f>TWEPL!S54</f>
        <v>1.1761200000000001</v>
      </c>
      <c r="E54">
        <f>GT_NG!S54</f>
        <v>2.0661453808282655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54.22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106.5</v>
      </c>
      <c r="AB54" s="75">
        <f>-STOA!Q54</f>
        <v>0</v>
      </c>
      <c r="AC54">
        <f t="shared" si="0"/>
        <v>1.6161479568317758</v>
      </c>
      <c r="AD54">
        <f t="shared" si="1"/>
        <v>182.03702895587</v>
      </c>
      <c r="AE54">
        <f>'IDT-1'!E54</f>
        <v>0</v>
      </c>
      <c r="AF54" s="24"/>
      <c r="AG54">
        <f t="shared" si="2"/>
        <v>182.03702895587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9">
        <f>GDAM_IEX!K54</f>
        <v>0</v>
      </c>
      <c r="AP54" s="149">
        <f>GDAM_IEX!Q54</f>
        <v>0</v>
      </c>
      <c r="AQ54" s="149">
        <f>GDAM_PXI!K54</f>
        <v>0</v>
      </c>
      <c r="AR54" s="149">
        <f>GDAM_PXI!Q54</f>
        <v>0</v>
      </c>
    </row>
    <row r="55" spans="1:44">
      <c r="A55" t="s">
        <v>97</v>
      </c>
      <c r="D55">
        <f>TWEPL!S55</f>
        <v>1.1761200000000001</v>
      </c>
      <c r="E55">
        <f>GT_NG!S55</f>
        <v>2.0661453808282655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54.22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106.5</v>
      </c>
      <c r="AB55" s="75">
        <f>-STOA!Q55</f>
        <v>0</v>
      </c>
      <c r="AC55">
        <f t="shared" si="0"/>
        <v>1.6161479568317758</v>
      </c>
      <c r="AD55">
        <f t="shared" si="1"/>
        <v>182.03702895587</v>
      </c>
      <c r="AE55">
        <f>'IDT-1'!E55</f>
        <v>0</v>
      </c>
      <c r="AF55" s="24"/>
      <c r="AG55">
        <f t="shared" si="2"/>
        <v>182.03702895587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9">
        <f>GDAM_IEX!K55</f>
        <v>0</v>
      </c>
      <c r="AP55" s="149">
        <f>GDAM_IEX!Q55</f>
        <v>0</v>
      </c>
      <c r="AQ55" s="149">
        <f>GDAM_PXI!K55</f>
        <v>0</v>
      </c>
      <c r="AR55" s="149">
        <f>GDAM_PXI!Q55</f>
        <v>0</v>
      </c>
    </row>
    <row r="56" spans="1:44">
      <c r="A56" t="s">
        <v>98</v>
      </c>
      <c r="D56">
        <f>TWEPL!S56</f>
        <v>1.1761200000000001</v>
      </c>
      <c r="E56">
        <f>GT_NG!S56</f>
        <v>2.0661453808282655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54.22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106.5</v>
      </c>
      <c r="AB56" s="75">
        <f>-STOA!Q56</f>
        <v>0</v>
      </c>
      <c r="AC56">
        <f t="shared" si="0"/>
        <v>1.6161479568317758</v>
      </c>
      <c r="AD56">
        <f t="shared" si="1"/>
        <v>182.03702895587</v>
      </c>
      <c r="AE56">
        <f>'IDT-1'!E56</f>
        <v>0</v>
      </c>
      <c r="AF56" s="24"/>
      <c r="AG56">
        <f t="shared" si="2"/>
        <v>182.03702895587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9">
        <f>GDAM_IEX!K56</f>
        <v>0</v>
      </c>
      <c r="AP56" s="149">
        <f>GDAM_IEX!Q56</f>
        <v>0</v>
      </c>
      <c r="AQ56" s="149">
        <f>GDAM_PXI!K56</f>
        <v>0</v>
      </c>
      <c r="AR56" s="149">
        <f>GDAM_PXI!Q56</f>
        <v>0</v>
      </c>
    </row>
    <row r="57" spans="1:44">
      <c r="A57" t="s">
        <v>99</v>
      </c>
      <c r="D57">
        <f>TWEPL!S57</f>
        <v>1.1761200000000001</v>
      </c>
      <c r="E57">
        <f>GT_NG!S57</f>
        <v>2.0661453808282655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54.22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106.5</v>
      </c>
      <c r="AB57" s="75">
        <f>-STOA!Q57</f>
        <v>0</v>
      </c>
      <c r="AC57">
        <f t="shared" si="0"/>
        <v>1.6161479568317758</v>
      </c>
      <c r="AD57">
        <f t="shared" si="1"/>
        <v>182.03702895587</v>
      </c>
      <c r="AE57">
        <f>'IDT-1'!E57</f>
        <v>0</v>
      </c>
      <c r="AF57" s="24"/>
      <c r="AG57">
        <f t="shared" si="2"/>
        <v>182.03702895587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9">
        <f>GDAM_IEX!K57</f>
        <v>0</v>
      </c>
      <c r="AP57" s="149">
        <f>GDAM_IEX!Q57</f>
        <v>0</v>
      </c>
      <c r="AQ57" s="149">
        <f>GDAM_PXI!K57</f>
        <v>0</v>
      </c>
      <c r="AR57" s="149">
        <f>GDAM_PXI!Q57</f>
        <v>0</v>
      </c>
    </row>
    <row r="58" spans="1:44">
      <c r="A58" t="s">
        <v>100</v>
      </c>
      <c r="D58">
        <f>TWEPL!S58</f>
        <v>1.1761200000000001</v>
      </c>
      <c r="E58">
        <f>GT_NG!S58</f>
        <v>2.0661453808282655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54.22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106.5</v>
      </c>
      <c r="AB58" s="75">
        <f>-STOA!Q58</f>
        <v>0</v>
      </c>
      <c r="AC58">
        <f t="shared" si="0"/>
        <v>1.6161479568317758</v>
      </c>
      <c r="AD58">
        <f t="shared" si="1"/>
        <v>182.03702895587</v>
      </c>
      <c r="AE58">
        <f>'IDT-1'!E58</f>
        <v>0</v>
      </c>
      <c r="AF58" s="24"/>
      <c r="AG58">
        <f t="shared" si="2"/>
        <v>182.03702895587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9">
        <f>GDAM_IEX!K58</f>
        <v>0</v>
      </c>
      <c r="AP58" s="149">
        <f>GDAM_IEX!Q58</f>
        <v>0</v>
      </c>
      <c r="AQ58" s="149">
        <f>GDAM_PXI!K58</f>
        <v>0</v>
      </c>
      <c r="AR58" s="149">
        <f>GDAM_PXI!Q58</f>
        <v>0</v>
      </c>
    </row>
    <row r="59" spans="1:44">
      <c r="A59" t="s">
        <v>101</v>
      </c>
      <c r="D59">
        <f>TWEPL!S59</f>
        <v>1.1761200000000001</v>
      </c>
      <c r="E59">
        <f>GT_NG!S59</f>
        <v>2.0657321801371902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54.22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106.5</v>
      </c>
      <c r="AB59" s="75">
        <f>-STOA!Q59</f>
        <v>0</v>
      </c>
      <c r="AC59">
        <f t="shared" si="0"/>
        <v>1.6161443206656942</v>
      </c>
      <c r="AD59">
        <f t="shared" si="1"/>
        <v>182.03661939134503</v>
      </c>
      <c r="AE59">
        <f>'IDT-1'!E59</f>
        <v>0</v>
      </c>
      <c r="AF59" s="24"/>
      <c r="AG59">
        <f t="shared" si="2"/>
        <v>182.03661939134503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9">
        <f>GDAM_IEX!K59</f>
        <v>0</v>
      </c>
      <c r="AP59" s="149">
        <f>GDAM_IEX!Q59</f>
        <v>0</v>
      </c>
      <c r="AQ59" s="149">
        <f>GDAM_PXI!K59</f>
        <v>0</v>
      </c>
      <c r="AR59" s="149">
        <f>GDAM_PXI!Q59</f>
        <v>0</v>
      </c>
    </row>
    <row r="60" spans="1:44">
      <c r="A60" t="s">
        <v>102</v>
      </c>
      <c r="D60">
        <f>TWEPL!S60</f>
        <v>1.1761200000000001</v>
      </c>
      <c r="E60">
        <f>GT_NG!S60</f>
        <v>2.0657321801371902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54.22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106.5</v>
      </c>
      <c r="AB60" s="75">
        <f>-STOA!Q60</f>
        <v>0</v>
      </c>
      <c r="AC60">
        <f t="shared" si="0"/>
        <v>1.6161443206656942</v>
      </c>
      <c r="AD60">
        <f t="shared" si="1"/>
        <v>182.03661939134503</v>
      </c>
      <c r="AE60">
        <f>'IDT-1'!E60</f>
        <v>0</v>
      </c>
      <c r="AF60" s="24"/>
      <c r="AG60">
        <f t="shared" si="2"/>
        <v>182.03661939134503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9">
        <f>GDAM_IEX!K60</f>
        <v>0</v>
      </c>
      <c r="AP60" s="149">
        <f>GDAM_IEX!Q60</f>
        <v>0</v>
      </c>
      <c r="AQ60" s="149">
        <f>GDAM_PXI!K60</f>
        <v>0</v>
      </c>
      <c r="AR60" s="149">
        <f>GDAM_PXI!Q60</f>
        <v>0</v>
      </c>
    </row>
    <row r="61" spans="1:44">
      <c r="A61" t="s">
        <v>103</v>
      </c>
      <c r="D61">
        <f>TWEPL!S61</f>
        <v>1.1761200000000001</v>
      </c>
      <c r="E61">
        <f>GT_NG!S61</f>
        <v>2.0657321801371902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54.22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106.5</v>
      </c>
      <c r="AB61" s="75">
        <f>-STOA!Q61</f>
        <v>0</v>
      </c>
      <c r="AC61">
        <f t="shared" si="0"/>
        <v>1.6161443206656942</v>
      </c>
      <c r="AD61">
        <f t="shared" si="1"/>
        <v>182.03661939134503</v>
      </c>
      <c r="AE61">
        <f>'IDT-1'!E61</f>
        <v>0</v>
      </c>
      <c r="AF61" s="24"/>
      <c r="AG61">
        <f t="shared" si="2"/>
        <v>182.03661939134503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9">
        <f>GDAM_IEX!K61</f>
        <v>0</v>
      </c>
      <c r="AP61" s="149">
        <f>GDAM_IEX!Q61</f>
        <v>0</v>
      </c>
      <c r="AQ61" s="149">
        <f>GDAM_PXI!K61</f>
        <v>0</v>
      </c>
      <c r="AR61" s="149">
        <f>GDAM_PXI!Q61</f>
        <v>0</v>
      </c>
    </row>
    <row r="62" spans="1:44">
      <c r="A62" t="s">
        <v>104</v>
      </c>
      <c r="D62">
        <f>TWEPL!S62</f>
        <v>1.1761200000000001</v>
      </c>
      <c r="E62">
        <f>GT_NG!S62</f>
        <v>2.0657321801371902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54.22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106.5</v>
      </c>
      <c r="AB62" s="75">
        <f>-STOA!Q62</f>
        <v>0</v>
      </c>
      <c r="AC62">
        <f t="shared" si="0"/>
        <v>1.6161443206656942</v>
      </c>
      <c r="AD62">
        <f t="shared" si="1"/>
        <v>182.03661939134503</v>
      </c>
      <c r="AE62">
        <f>'IDT-1'!E62</f>
        <v>0</v>
      </c>
      <c r="AF62" s="24"/>
      <c r="AG62">
        <f t="shared" si="2"/>
        <v>182.03661939134503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9">
        <f>GDAM_IEX!K62</f>
        <v>0</v>
      </c>
      <c r="AP62" s="149">
        <f>GDAM_IEX!Q62</f>
        <v>0</v>
      </c>
      <c r="AQ62" s="149">
        <f>GDAM_PXI!K62</f>
        <v>0</v>
      </c>
      <c r="AR62" s="149">
        <f>GDAM_PXI!Q62</f>
        <v>0</v>
      </c>
    </row>
    <row r="63" spans="1:44">
      <c r="A63" t="s">
        <v>105</v>
      </c>
      <c r="D63">
        <f>TWEPL!S63</f>
        <v>1.1761200000000001</v>
      </c>
      <c r="E63">
        <f>GT_NG!S63</f>
        <v>2.0657321801371902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77.459999999999994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82.289999999999992</v>
      </c>
      <c r="AB63" s="75">
        <f>-STOA!Q63</f>
        <v>0</v>
      </c>
      <c r="AC63">
        <f t="shared" si="0"/>
        <v>1.6076083206656941</v>
      </c>
      <c r="AD63">
        <f t="shared" si="1"/>
        <v>181.07515539134499</v>
      </c>
      <c r="AE63">
        <f>'IDT-1'!E63</f>
        <v>0</v>
      </c>
      <c r="AF63" s="24"/>
      <c r="AG63">
        <f t="shared" si="2"/>
        <v>181.07515539134499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9">
        <f>GDAM_IEX!K63</f>
        <v>0</v>
      </c>
      <c r="AP63" s="149">
        <f>GDAM_IEX!Q63</f>
        <v>0</v>
      </c>
      <c r="AQ63" s="149">
        <f>GDAM_PXI!K63</f>
        <v>0</v>
      </c>
      <c r="AR63" s="149">
        <f>GDAM_PXI!Q63</f>
        <v>0</v>
      </c>
    </row>
    <row r="64" spans="1:44">
      <c r="A64" t="s">
        <v>106</v>
      </c>
      <c r="D64">
        <f>TWEPL!S64</f>
        <v>1.1761200000000001</v>
      </c>
      <c r="E64">
        <f>GT_NG!S64</f>
        <v>2.0657321801371902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77.459999999999994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82.289999999999992</v>
      </c>
      <c r="AB64" s="75">
        <f>-STOA!Q64</f>
        <v>0</v>
      </c>
      <c r="AC64">
        <f t="shared" si="0"/>
        <v>1.6076083206656941</v>
      </c>
      <c r="AD64">
        <f t="shared" si="1"/>
        <v>181.07515539134499</v>
      </c>
      <c r="AE64">
        <f>'IDT-1'!E64</f>
        <v>0</v>
      </c>
      <c r="AF64" s="24"/>
      <c r="AG64">
        <f t="shared" si="2"/>
        <v>181.07515539134499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9">
        <f>GDAM_IEX!K64</f>
        <v>0</v>
      </c>
      <c r="AP64" s="149">
        <f>GDAM_IEX!Q64</f>
        <v>0</v>
      </c>
      <c r="AQ64" s="149">
        <f>GDAM_PXI!K64</f>
        <v>0</v>
      </c>
      <c r="AR64" s="149">
        <f>GDAM_PXI!Q64</f>
        <v>0</v>
      </c>
    </row>
    <row r="65" spans="1:44">
      <c r="A65" t="s">
        <v>107</v>
      </c>
      <c r="D65">
        <f>TWEPL!S65</f>
        <v>1.1761200000000001</v>
      </c>
      <c r="E65">
        <f>GT_NG!S65</f>
        <v>1.7239512049985122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77.459999999999994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82.289999999999992</v>
      </c>
      <c r="AB65" s="75">
        <f>-STOA!Q65</f>
        <v>0</v>
      </c>
      <c r="AC65">
        <f t="shared" si="0"/>
        <v>1.6046006480844741</v>
      </c>
      <c r="AD65">
        <f t="shared" si="1"/>
        <v>180.73638208878756</v>
      </c>
      <c r="AE65">
        <f>'IDT-1'!E65</f>
        <v>0</v>
      </c>
      <c r="AF65" s="24"/>
      <c r="AG65">
        <f t="shared" si="2"/>
        <v>180.73638208878756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9">
        <f>GDAM_IEX!K65</f>
        <v>0</v>
      </c>
      <c r="AP65" s="149">
        <f>GDAM_IEX!Q65</f>
        <v>0</v>
      </c>
      <c r="AQ65" s="149">
        <f>GDAM_PXI!K65</f>
        <v>0</v>
      </c>
      <c r="AR65" s="149">
        <f>GDAM_PXI!Q65</f>
        <v>0</v>
      </c>
    </row>
    <row r="66" spans="1:44">
      <c r="A66" t="s">
        <v>108</v>
      </c>
      <c r="D66">
        <f>TWEPL!S66</f>
        <v>1.1761200000000001</v>
      </c>
      <c r="E66">
        <f>GT_NG!S66</f>
        <v>1.7239512049985122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77.459999999999994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82.289999999999992</v>
      </c>
      <c r="AB66" s="75">
        <f>-STOA!Q66</f>
        <v>0</v>
      </c>
      <c r="AC66">
        <f t="shared" si="0"/>
        <v>1.6046006480844741</v>
      </c>
      <c r="AD66">
        <f t="shared" si="1"/>
        <v>180.73638208878756</v>
      </c>
      <c r="AE66">
        <f>'IDT-1'!E66</f>
        <v>0</v>
      </c>
      <c r="AF66" s="24"/>
      <c r="AG66">
        <f t="shared" si="2"/>
        <v>180.73638208878756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9">
        <f>GDAM_IEX!K66</f>
        <v>0</v>
      </c>
      <c r="AP66" s="149">
        <f>GDAM_IEX!Q66</f>
        <v>0</v>
      </c>
      <c r="AQ66" s="149">
        <f>GDAM_PXI!K66</f>
        <v>0</v>
      </c>
      <c r="AR66" s="149">
        <f>GDAM_PXI!Q66</f>
        <v>0</v>
      </c>
    </row>
    <row r="67" spans="1:44">
      <c r="A67" t="s">
        <v>109</v>
      </c>
      <c r="D67">
        <f>TWEPL!S67</f>
        <v>1.1761200000000001</v>
      </c>
      <c r="E67">
        <f>GT_NG!S67</f>
        <v>1.7239512049985122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18.999111485222592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76.489999999999995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82.289999999999992</v>
      </c>
      <c r="AB67" s="75">
        <f>-STOA!Q67</f>
        <v>0</v>
      </c>
      <c r="AC67">
        <f t="shared" si="0"/>
        <v>1.5899768076739458</v>
      </c>
      <c r="AD67">
        <f t="shared" si="1"/>
        <v>179.08920588254716</v>
      </c>
      <c r="AE67">
        <f>'IDT-1'!E67</f>
        <v>0</v>
      </c>
      <c r="AF67" s="24"/>
      <c r="AG67">
        <f t="shared" si="2"/>
        <v>179.08920588254716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9">
        <f>GDAM_IEX!K67</f>
        <v>0</v>
      </c>
      <c r="AP67" s="149">
        <f>GDAM_IEX!Q67</f>
        <v>0</v>
      </c>
      <c r="AQ67" s="149">
        <f>GDAM_PXI!K67</f>
        <v>0</v>
      </c>
      <c r="AR67" s="149">
        <f>GDAM_PXI!Q67</f>
        <v>0</v>
      </c>
    </row>
    <row r="68" spans="1:44">
      <c r="A68" t="s">
        <v>110</v>
      </c>
      <c r="D68">
        <f>TWEPL!S68</f>
        <v>1.1761200000000001</v>
      </c>
      <c r="E68">
        <f>GT_NG!S68</f>
        <v>1.7239512049985122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18.999111485222592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74.55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82.289999999999992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1.5729048076739458</v>
      </c>
      <c r="AD68">
        <f t="shared" ref="AD68:AD98" si="4">SUM(B68:AB68,AI68:AR68)-AC68</f>
        <v>177.16627788254715</v>
      </c>
      <c r="AE68">
        <f>'IDT-1'!E68</f>
        <v>0</v>
      </c>
      <c r="AF68" s="24"/>
      <c r="AG68">
        <f t="shared" ref="AG68:AG98" si="5">SUM(AD68:AF68)+AT68</f>
        <v>177.16627788254715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9">
        <f>GDAM_IEX!K68</f>
        <v>0</v>
      </c>
      <c r="AP68" s="149">
        <f>GDAM_IEX!Q68</f>
        <v>0</v>
      </c>
      <c r="AQ68" s="149">
        <f>GDAM_PXI!K68</f>
        <v>0</v>
      </c>
      <c r="AR68" s="149">
        <f>GDAM_PXI!Q68</f>
        <v>0</v>
      </c>
    </row>
    <row r="69" spans="1:44">
      <c r="A69" t="s">
        <v>111</v>
      </c>
      <c r="D69">
        <f>TWEPL!S69</f>
        <v>1.1761200000000001</v>
      </c>
      <c r="E69">
        <f>GT_NG!S69</f>
        <v>1.7239512049985122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101.8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-20</v>
      </c>
      <c r="AA69" s="75">
        <f>STOA!K69</f>
        <v>82.289999999999992</v>
      </c>
      <c r="AB69" s="75">
        <f>-STOA!Q69</f>
        <v>0</v>
      </c>
      <c r="AC69">
        <f t="shared" si="3"/>
        <v>2.1678377274917997</v>
      </c>
      <c r="AD69">
        <f t="shared" si="4"/>
        <v>163.82223347750673</v>
      </c>
      <c r="AE69">
        <f>'IDT-1'!E69</f>
        <v>0</v>
      </c>
      <c r="AF69" s="24"/>
      <c r="AG69">
        <f t="shared" si="5"/>
        <v>163.82223347750673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-20</v>
      </c>
      <c r="AM69" s="34">
        <f>RTM_PXI!K69</f>
        <v>0</v>
      </c>
      <c r="AN69" s="34">
        <f>RTM_PXI!Q69</f>
        <v>0</v>
      </c>
      <c r="AO69" s="149">
        <f>GDAM_IEX!K69</f>
        <v>0</v>
      </c>
      <c r="AP69" s="149">
        <f>GDAM_IEX!Q69</f>
        <v>0</v>
      </c>
      <c r="AQ69" s="149">
        <f>GDAM_PXI!K69</f>
        <v>0</v>
      </c>
      <c r="AR69" s="149">
        <f>GDAM_PXI!Q69</f>
        <v>0</v>
      </c>
    </row>
    <row r="70" spans="1:44">
      <c r="A70" t="s">
        <v>112</v>
      </c>
      <c r="D70">
        <f>TWEPL!S70</f>
        <v>1.1761200000000001</v>
      </c>
      <c r="E70">
        <f>GT_NG!S70</f>
        <v>1.7239512049985122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107.47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-20</v>
      </c>
      <c r="AA70" s="75">
        <f>STOA!K70</f>
        <v>82.289999999999992</v>
      </c>
      <c r="AB70" s="75">
        <f>-STOA!Q70</f>
        <v>0</v>
      </c>
      <c r="AC70">
        <f t="shared" si="3"/>
        <v>2.2177337274917996</v>
      </c>
      <c r="AD70">
        <f t="shared" si="4"/>
        <v>169.4423374775067</v>
      </c>
      <c r="AE70">
        <f>'IDT-1'!E70</f>
        <v>0</v>
      </c>
      <c r="AF70" s="24"/>
      <c r="AG70">
        <f t="shared" si="5"/>
        <v>169.4423374775067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-20</v>
      </c>
      <c r="AM70" s="34">
        <f>RTM_PXI!K70</f>
        <v>0</v>
      </c>
      <c r="AN70" s="34">
        <f>RTM_PXI!Q70</f>
        <v>0</v>
      </c>
      <c r="AO70" s="149">
        <f>GDAM_IEX!K70</f>
        <v>0</v>
      </c>
      <c r="AP70" s="149">
        <f>GDAM_IEX!Q70</f>
        <v>0</v>
      </c>
      <c r="AQ70" s="149">
        <f>GDAM_PXI!K70</f>
        <v>0</v>
      </c>
      <c r="AR70" s="149">
        <f>GDAM_PXI!Q70</f>
        <v>0</v>
      </c>
    </row>
    <row r="71" spans="1:44">
      <c r="A71" t="s">
        <v>113</v>
      </c>
      <c r="D71">
        <f>TWEPL!S71</f>
        <v>1.1761200000000001</v>
      </c>
      <c r="E71">
        <f>GT_NG!S71</f>
        <v>1.7749927724775945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18.41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123.93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-20</v>
      </c>
      <c r="AA71" s="75">
        <f>STOA!K71</f>
        <v>62.93</v>
      </c>
      <c r="AB71" s="75">
        <f>-STOA!Q71</f>
        <v>0</v>
      </c>
      <c r="AC71">
        <f t="shared" si="3"/>
        <v>2.1874708932856159</v>
      </c>
      <c r="AD71">
        <f t="shared" si="4"/>
        <v>166.03364187919198</v>
      </c>
      <c r="AE71">
        <f>'IDT-1'!E71</f>
        <v>0</v>
      </c>
      <c r="AF71" s="24"/>
      <c r="AG71">
        <f t="shared" si="5"/>
        <v>166.03364187919198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-20</v>
      </c>
      <c r="AM71" s="34">
        <f>RTM_PXI!K71</f>
        <v>0</v>
      </c>
      <c r="AN71" s="34">
        <f>RTM_PXI!Q71</f>
        <v>0</v>
      </c>
      <c r="AO71" s="149">
        <f>GDAM_IEX!K71</f>
        <v>0</v>
      </c>
      <c r="AP71" s="149">
        <f>GDAM_IEX!Q71</f>
        <v>0</v>
      </c>
      <c r="AQ71" s="149">
        <f>GDAM_PXI!K71</f>
        <v>0</v>
      </c>
      <c r="AR71" s="149">
        <f>GDAM_PXI!Q71</f>
        <v>0</v>
      </c>
    </row>
    <row r="72" spans="1:44">
      <c r="A72" t="s">
        <v>114</v>
      </c>
      <c r="D72">
        <f>TWEPL!S72</f>
        <v>1.1761200000000001</v>
      </c>
      <c r="E72">
        <f>GT_NG!S72</f>
        <v>1.7749927724775945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18.41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120.06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-20</v>
      </c>
      <c r="AA72" s="75">
        <f>STOA!K72</f>
        <v>62.93</v>
      </c>
      <c r="AB72" s="75">
        <f>-STOA!Q72</f>
        <v>0</v>
      </c>
      <c r="AC72">
        <f t="shared" si="3"/>
        <v>2.1534148932856159</v>
      </c>
      <c r="AD72">
        <f t="shared" si="4"/>
        <v>162.19769787919196</v>
      </c>
      <c r="AE72">
        <f>'IDT-1'!E72</f>
        <v>0</v>
      </c>
      <c r="AF72" s="24"/>
      <c r="AG72">
        <f t="shared" si="5"/>
        <v>162.19769787919196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-20</v>
      </c>
      <c r="AM72" s="34">
        <f>RTM_PXI!K72</f>
        <v>0</v>
      </c>
      <c r="AN72" s="34">
        <f>RTM_PXI!Q72</f>
        <v>0</v>
      </c>
      <c r="AO72" s="149">
        <f>GDAM_IEX!K72</f>
        <v>0</v>
      </c>
      <c r="AP72" s="149">
        <f>GDAM_IEX!Q72</f>
        <v>0</v>
      </c>
      <c r="AQ72" s="149">
        <f>GDAM_PXI!K72</f>
        <v>0</v>
      </c>
      <c r="AR72" s="149">
        <f>GDAM_PXI!Q72</f>
        <v>0</v>
      </c>
    </row>
    <row r="73" spans="1:44">
      <c r="A73" t="s">
        <v>115</v>
      </c>
      <c r="D73">
        <f>TWEPL!S73</f>
        <v>1.1761200000000001</v>
      </c>
      <c r="E73">
        <f>GT_NG!S73</f>
        <v>1.7749927724775945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118.12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-20</v>
      </c>
      <c r="AA73" s="75">
        <f>STOA!K73</f>
        <v>62.93</v>
      </c>
      <c r="AB73" s="75">
        <f>-STOA!Q73</f>
        <v>0</v>
      </c>
      <c r="AC73">
        <f t="shared" si="3"/>
        <v>2.1415348932856157</v>
      </c>
      <c r="AD73">
        <f t="shared" si="4"/>
        <v>160.85957787919199</v>
      </c>
      <c r="AE73">
        <f>'IDT-1'!E73</f>
        <v>0</v>
      </c>
      <c r="AF73" s="24"/>
      <c r="AG73">
        <f t="shared" si="5"/>
        <v>160.85957787919199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-20</v>
      </c>
      <c r="AM73" s="34">
        <f>RTM_PXI!K73</f>
        <v>0</v>
      </c>
      <c r="AN73" s="34">
        <f>RTM_PXI!Q73</f>
        <v>0</v>
      </c>
      <c r="AO73" s="149">
        <f>GDAM_IEX!K73</f>
        <v>0</v>
      </c>
      <c r="AP73" s="149">
        <f>GDAM_IEX!Q73</f>
        <v>0</v>
      </c>
      <c r="AQ73" s="149">
        <f>GDAM_PXI!K73</f>
        <v>0</v>
      </c>
      <c r="AR73" s="149">
        <f>GDAM_PXI!Q73</f>
        <v>0</v>
      </c>
    </row>
    <row r="74" spans="1:44">
      <c r="A74" t="s">
        <v>116</v>
      </c>
      <c r="D74">
        <f>TWEPL!S74</f>
        <v>1.1761200000000001</v>
      </c>
      <c r="E74">
        <f>GT_NG!S74</f>
        <v>1.7749927724775945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115.22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-20</v>
      </c>
      <c r="AA74" s="75">
        <f>STOA!K74</f>
        <v>62.93</v>
      </c>
      <c r="AB74" s="75">
        <f>-STOA!Q74</f>
        <v>0</v>
      </c>
      <c r="AC74">
        <f t="shared" si="3"/>
        <v>2.1160148932856155</v>
      </c>
      <c r="AD74">
        <f t="shared" si="4"/>
        <v>157.98509787919198</v>
      </c>
      <c r="AE74">
        <f>'IDT-1'!E74</f>
        <v>0</v>
      </c>
      <c r="AF74" s="24"/>
      <c r="AG74">
        <f t="shared" si="5"/>
        <v>157.98509787919198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-20</v>
      </c>
      <c r="AM74" s="34">
        <f>RTM_PXI!K74</f>
        <v>0</v>
      </c>
      <c r="AN74" s="34">
        <f>RTM_PXI!Q74</f>
        <v>0</v>
      </c>
      <c r="AO74" s="149">
        <f>GDAM_IEX!K74</f>
        <v>0</v>
      </c>
      <c r="AP74" s="149">
        <f>GDAM_IEX!Q74</f>
        <v>0</v>
      </c>
      <c r="AQ74" s="149">
        <f>GDAM_PXI!K74</f>
        <v>0</v>
      </c>
      <c r="AR74" s="149">
        <f>GDAM_PXI!Q74</f>
        <v>0</v>
      </c>
    </row>
    <row r="75" spans="1:44">
      <c r="A75" t="s">
        <v>117</v>
      </c>
      <c r="D75">
        <f>TWEPL!S75</f>
        <v>1.1761200000000001</v>
      </c>
      <c r="E75">
        <f>GT_NG!S75</f>
        <v>1.850519808935094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107.47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-20</v>
      </c>
      <c r="AA75" s="75">
        <f>STOA!K75</f>
        <v>62.93</v>
      </c>
      <c r="AB75" s="75">
        <f>-STOA!Q75</f>
        <v>0</v>
      </c>
      <c r="AC75">
        <f t="shared" si="3"/>
        <v>2.0484795312064419</v>
      </c>
      <c r="AD75">
        <f t="shared" si="4"/>
        <v>150.37816027772865</v>
      </c>
      <c r="AE75">
        <f>'IDT-1'!E75</f>
        <v>0</v>
      </c>
      <c r="AF75" s="24"/>
      <c r="AG75">
        <f t="shared" si="5"/>
        <v>150.37816027772865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-20</v>
      </c>
      <c r="AM75" s="34">
        <f>RTM_PXI!K75</f>
        <v>0</v>
      </c>
      <c r="AN75" s="34">
        <f>RTM_PXI!Q75</f>
        <v>0</v>
      </c>
      <c r="AO75" s="149">
        <f>GDAM_IEX!K75</f>
        <v>0</v>
      </c>
      <c r="AP75" s="149">
        <f>GDAM_IEX!Q75</f>
        <v>0</v>
      </c>
      <c r="AQ75" s="149">
        <f>GDAM_PXI!K75</f>
        <v>0</v>
      </c>
      <c r="AR75" s="149">
        <f>GDAM_PXI!Q75</f>
        <v>0</v>
      </c>
    </row>
    <row r="76" spans="1:44">
      <c r="A76" t="s">
        <v>118</v>
      </c>
      <c r="D76">
        <f>TWEPL!S76</f>
        <v>1.1761200000000001</v>
      </c>
      <c r="E76">
        <f>GT_NG!S76</f>
        <v>1.850519808935094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105.53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-20</v>
      </c>
      <c r="AA76" s="75">
        <f>STOA!K76</f>
        <v>62.93</v>
      </c>
      <c r="AB76" s="75">
        <f>-STOA!Q76</f>
        <v>0</v>
      </c>
      <c r="AC76">
        <f t="shared" si="3"/>
        <v>2.0314075312064417</v>
      </c>
      <c r="AD76">
        <f t="shared" si="4"/>
        <v>148.45523227772867</v>
      </c>
      <c r="AE76">
        <f>'IDT-1'!E76</f>
        <v>0</v>
      </c>
      <c r="AF76" s="24"/>
      <c r="AG76">
        <f t="shared" si="5"/>
        <v>148.45523227772867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-20</v>
      </c>
      <c r="AM76" s="34">
        <f>RTM_PXI!K76</f>
        <v>0</v>
      </c>
      <c r="AN76" s="34">
        <f>RTM_PXI!Q76</f>
        <v>0</v>
      </c>
      <c r="AO76" s="149">
        <f>GDAM_IEX!K76</f>
        <v>0</v>
      </c>
      <c r="AP76" s="149">
        <f>GDAM_IEX!Q76</f>
        <v>0</v>
      </c>
      <c r="AQ76" s="149">
        <f>GDAM_PXI!K76</f>
        <v>0</v>
      </c>
      <c r="AR76" s="149">
        <f>GDAM_PXI!Q76</f>
        <v>0</v>
      </c>
    </row>
    <row r="77" spans="1:44">
      <c r="A77" t="s">
        <v>119</v>
      </c>
      <c r="D77">
        <f>TWEPL!S77</f>
        <v>1.1761200000000001</v>
      </c>
      <c r="E77">
        <f>GT_NG!S77</f>
        <v>1.850519808935094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103.6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-20</v>
      </c>
      <c r="AA77" s="75">
        <f>STOA!K77</f>
        <v>62.93</v>
      </c>
      <c r="AB77" s="75">
        <f>-STOA!Q77</f>
        <v>0</v>
      </c>
      <c r="AC77">
        <f t="shared" si="3"/>
        <v>2.0144235312064418</v>
      </c>
      <c r="AD77">
        <f t="shared" si="4"/>
        <v>146.54221627772867</v>
      </c>
      <c r="AE77">
        <f>'IDT-1'!E77</f>
        <v>0</v>
      </c>
      <c r="AF77" s="24"/>
      <c r="AG77">
        <f t="shared" si="5"/>
        <v>146.54221627772867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-20</v>
      </c>
      <c r="AM77" s="34">
        <f>RTM_PXI!K77</f>
        <v>0</v>
      </c>
      <c r="AN77" s="34">
        <f>RTM_PXI!Q77</f>
        <v>0</v>
      </c>
      <c r="AO77" s="149">
        <f>GDAM_IEX!K77</f>
        <v>0</v>
      </c>
      <c r="AP77" s="149">
        <f>GDAM_IEX!Q77</f>
        <v>0</v>
      </c>
      <c r="AQ77" s="149">
        <f>GDAM_PXI!K77</f>
        <v>0</v>
      </c>
      <c r="AR77" s="149">
        <f>GDAM_PXI!Q77</f>
        <v>0</v>
      </c>
    </row>
    <row r="78" spans="1:44">
      <c r="A78" t="s">
        <v>120</v>
      </c>
      <c r="D78">
        <f>TWEPL!S78</f>
        <v>1.1761200000000001</v>
      </c>
      <c r="E78">
        <f>GT_NG!S78</f>
        <v>1.850519808935094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98.76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-20</v>
      </c>
      <c r="AA78" s="75">
        <f>STOA!K78</f>
        <v>62.93</v>
      </c>
      <c r="AB78" s="75">
        <f>-STOA!Q78</f>
        <v>0</v>
      </c>
      <c r="AC78">
        <f t="shared" si="3"/>
        <v>1.9718315312064418</v>
      </c>
      <c r="AD78">
        <f t="shared" si="4"/>
        <v>141.74480827772865</v>
      </c>
      <c r="AE78">
        <f>'IDT-1'!E78</f>
        <v>0</v>
      </c>
      <c r="AF78" s="24"/>
      <c r="AG78">
        <f t="shared" si="5"/>
        <v>141.74480827772865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-20</v>
      </c>
      <c r="AM78" s="34">
        <f>RTM_PXI!K78</f>
        <v>0</v>
      </c>
      <c r="AN78" s="34">
        <f>RTM_PXI!Q78</f>
        <v>0</v>
      </c>
      <c r="AO78" s="149">
        <f>GDAM_IEX!K78</f>
        <v>0</v>
      </c>
      <c r="AP78" s="149">
        <f>GDAM_IEX!Q78</f>
        <v>0</v>
      </c>
      <c r="AQ78" s="149">
        <f>GDAM_PXI!K78</f>
        <v>0</v>
      </c>
      <c r="AR78" s="149">
        <f>GDAM_PXI!Q78</f>
        <v>0</v>
      </c>
    </row>
    <row r="79" spans="1:44">
      <c r="A79" t="s">
        <v>121</v>
      </c>
      <c r="D79">
        <f>TWEPL!S79</f>
        <v>1.1761200000000001</v>
      </c>
      <c r="E79">
        <f>GT_NG!S79</f>
        <v>1.850519808935094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81.33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-20</v>
      </c>
      <c r="AA79" s="75">
        <f>STOA!K79</f>
        <v>62.93</v>
      </c>
      <c r="AB79" s="75">
        <f>-STOA!Q79</f>
        <v>0</v>
      </c>
      <c r="AC79">
        <f t="shared" si="3"/>
        <v>1.6408849807625354</v>
      </c>
      <c r="AD79">
        <f t="shared" si="4"/>
        <v>144.64575482817256</v>
      </c>
      <c r="AE79">
        <f>'IDT-1'!E79</f>
        <v>0</v>
      </c>
      <c r="AF79" s="24"/>
      <c r="AG79">
        <f t="shared" si="5"/>
        <v>144.64575482817256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9">
        <f>GDAM_IEX!K79</f>
        <v>0</v>
      </c>
      <c r="AP79" s="149">
        <f>GDAM_IEX!Q79</f>
        <v>0</v>
      </c>
      <c r="AQ79" s="149">
        <f>GDAM_PXI!K79</f>
        <v>0</v>
      </c>
      <c r="AR79" s="149">
        <f>GDAM_PXI!Q79</f>
        <v>0</v>
      </c>
    </row>
    <row r="80" spans="1:44">
      <c r="A80" t="s">
        <v>122</v>
      </c>
      <c r="D80">
        <f>TWEPL!S80</f>
        <v>1.1761200000000001</v>
      </c>
      <c r="E80">
        <f>GT_NG!S80</f>
        <v>1.850519808935094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76.489999999999995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-20</v>
      </c>
      <c r="AA80" s="75">
        <f>STOA!K80</f>
        <v>62.93</v>
      </c>
      <c r="AB80" s="75">
        <f>-STOA!Q80</f>
        <v>0</v>
      </c>
      <c r="AC80">
        <f t="shared" si="3"/>
        <v>1.5982929807625352</v>
      </c>
      <c r="AD80">
        <f t="shared" si="4"/>
        <v>139.84834682817257</v>
      </c>
      <c r="AE80">
        <f>'IDT-1'!E80</f>
        <v>0</v>
      </c>
      <c r="AF80" s="24"/>
      <c r="AG80">
        <f t="shared" si="5"/>
        <v>139.84834682817257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9">
        <f>GDAM_IEX!K80</f>
        <v>0</v>
      </c>
      <c r="AP80" s="149">
        <f>GDAM_IEX!Q80</f>
        <v>0</v>
      </c>
      <c r="AQ80" s="149">
        <f>GDAM_PXI!K80</f>
        <v>0</v>
      </c>
      <c r="AR80" s="149">
        <f>GDAM_PXI!Q80</f>
        <v>0</v>
      </c>
    </row>
    <row r="81" spans="1:44">
      <c r="A81" t="s">
        <v>123</v>
      </c>
      <c r="D81">
        <f>TWEPL!S81</f>
        <v>1.1761200000000001</v>
      </c>
      <c r="E81">
        <f>GT_NG!S81</f>
        <v>1.850519808935094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65.78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-10</v>
      </c>
      <c r="AA81" s="75">
        <f>STOA!K81</f>
        <v>62.93</v>
      </c>
      <c r="AB81" s="75">
        <f>-STOA!Q81</f>
        <v>0</v>
      </c>
      <c r="AC81">
        <f t="shared" si="3"/>
        <v>1.4152637055405823</v>
      </c>
      <c r="AD81">
        <f t="shared" si="4"/>
        <v>139.32137610339453</v>
      </c>
      <c r="AE81">
        <f>'IDT-1'!E81</f>
        <v>0</v>
      </c>
      <c r="AF81" s="24"/>
      <c r="AG81">
        <f t="shared" si="5"/>
        <v>139.32137610339453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9">
        <f>GDAM_IEX!K81</f>
        <v>0</v>
      </c>
      <c r="AP81" s="149">
        <f>GDAM_IEX!Q81</f>
        <v>0</v>
      </c>
      <c r="AQ81" s="149">
        <f>GDAM_PXI!K81</f>
        <v>0</v>
      </c>
      <c r="AR81" s="149">
        <f>GDAM_PXI!Q81</f>
        <v>0</v>
      </c>
    </row>
    <row r="82" spans="1:44">
      <c r="A82" t="s">
        <v>124</v>
      </c>
      <c r="D82">
        <f>TWEPL!S82</f>
        <v>1.1761200000000001</v>
      </c>
      <c r="E82">
        <f>GT_NG!S82</f>
        <v>1.850519808935094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51.31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62.93</v>
      </c>
      <c r="AB82" s="75">
        <f>-STOA!Q82</f>
        <v>0</v>
      </c>
      <c r="AC82">
        <f t="shared" si="3"/>
        <v>1.199146430318629</v>
      </c>
      <c r="AD82">
        <f t="shared" si="4"/>
        <v>135.06749337861649</v>
      </c>
      <c r="AE82">
        <f>'IDT-1'!E82</f>
        <v>0</v>
      </c>
      <c r="AF82" s="24"/>
      <c r="AG82">
        <f t="shared" si="5"/>
        <v>135.06749337861649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9">
        <f>GDAM_IEX!K82</f>
        <v>0</v>
      </c>
      <c r="AP82" s="149">
        <f>GDAM_IEX!Q82</f>
        <v>0</v>
      </c>
      <c r="AQ82" s="149">
        <f>GDAM_PXI!K82</f>
        <v>0</v>
      </c>
      <c r="AR82" s="149">
        <f>GDAM_PXI!Q82</f>
        <v>0</v>
      </c>
    </row>
    <row r="83" spans="1:44">
      <c r="A83" t="s">
        <v>125</v>
      </c>
      <c r="D83">
        <f>TWEPL!S83</f>
        <v>1.1761200000000001</v>
      </c>
      <c r="E83">
        <f>GT_NG!S83</f>
        <v>1.9007347605597447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18.999132301228475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45.51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62.93</v>
      </c>
      <c r="AB83" s="75">
        <f>-STOA!Q83</f>
        <v>0</v>
      </c>
      <c r="AC83">
        <f t="shared" si="3"/>
        <v>1.1485406861437364</v>
      </c>
      <c r="AD83">
        <f t="shared" si="4"/>
        <v>129.36744637564448</v>
      </c>
      <c r="AE83">
        <f>'IDT-1'!E83</f>
        <v>0</v>
      </c>
      <c r="AF83" s="24"/>
      <c r="AG83">
        <f t="shared" si="5"/>
        <v>129.36744637564448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9">
        <f>GDAM_IEX!K83</f>
        <v>0</v>
      </c>
      <c r="AP83" s="149">
        <f>GDAM_IEX!Q83</f>
        <v>0</v>
      </c>
      <c r="AQ83" s="149">
        <f>GDAM_PXI!K83</f>
        <v>0</v>
      </c>
      <c r="AR83" s="149">
        <f>GDAM_PXI!Q83</f>
        <v>0</v>
      </c>
    </row>
    <row r="84" spans="1:44">
      <c r="A84" t="s">
        <v>126</v>
      </c>
      <c r="D84">
        <f>TWEPL!S84</f>
        <v>1.1761200000000001</v>
      </c>
      <c r="E84">
        <f>GT_NG!S84</f>
        <v>1.9007347605597447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18.999132301228475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42.6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62.93</v>
      </c>
      <c r="AB84" s="75">
        <f>-STOA!Q84</f>
        <v>0</v>
      </c>
      <c r="AC84">
        <f t="shared" si="3"/>
        <v>1.1229326861437365</v>
      </c>
      <c r="AD84">
        <f t="shared" si="4"/>
        <v>126.48305437564449</v>
      </c>
      <c r="AE84">
        <f>'IDT-1'!E84</f>
        <v>0</v>
      </c>
      <c r="AF84" s="24"/>
      <c r="AG84">
        <f t="shared" si="5"/>
        <v>126.48305437564449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9">
        <f>GDAM_IEX!K84</f>
        <v>0</v>
      </c>
      <c r="AP84" s="149">
        <f>GDAM_IEX!Q84</f>
        <v>0</v>
      </c>
      <c r="AQ84" s="149">
        <f>GDAM_PXI!K84</f>
        <v>0</v>
      </c>
      <c r="AR84" s="149">
        <f>GDAM_PXI!Q84</f>
        <v>0</v>
      </c>
    </row>
    <row r="85" spans="1:44">
      <c r="A85" t="s">
        <v>127</v>
      </c>
      <c r="D85">
        <f>TWEPL!S85</f>
        <v>1.1761200000000001</v>
      </c>
      <c r="E85">
        <f>GT_NG!S85</f>
        <v>1.9007347605597447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18.999132301228475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39.700000000000003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62.93</v>
      </c>
      <c r="AB85" s="75">
        <f>-STOA!Q85</f>
        <v>0</v>
      </c>
      <c r="AC85">
        <f t="shared" si="3"/>
        <v>1.0974126861437363</v>
      </c>
      <c r="AD85">
        <f t="shared" si="4"/>
        <v>123.60857437564448</v>
      </c>
      <c r="AE85">
        <f>'IDT-1'!E85</f>
        <v>0</v>
      </c>
      <c r="AF85" s="24"/>
      <c r="AG85">
        <f t="shared" si="5"/>
        <v>123.60857437564448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9">
        <f>GDAM_IEX!K85</f>
        <v>0</v>
      </c>
      <c r="AP85" s="149">
        <f>GDAM_IEX!Q85</f>
        <v>0</v>
      </c>
      <c r="AQ85" s="149">
        <f>GDAM_PXI!K85</f>
        <v>0</v>
      </c>
      <c r="AR85" s="149">
        <f>GDAM_PXI!Q85</f>
        <v>0</v>
      </c>
    </row>
    <row r="86" spans="1:44">
      <c r="A86" t="s">
        <v>128</v>
      </c>
      <c r="D86">
        <f>TWEPL!S86</f>
        <v>1.1761200000000001</v>
      </c>
      <c r="E86">
        <f>GT_NG!S86</f>
        <v>1.9007347605597447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18.999132301228475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35.82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62.93</v>
      </c>
      <c r="AB86" s="75">
        <f>-STOA!Q86</f>
        <v>0</v>
      </c>
      <c r="AC86">
        <f t="shared" si="3"/>
        <v>1.0632686861437364</v>
      </c>
      <c r="AD86">
        <f t="shared" si="4"/>
        <v>119.76271837564448</v>
      </c>
      <c r="AE86">
        <f>'IDT-1'!E86</f>
        <v>0</v>
      </c>
      <c r="AF86" s="24"/>
      <c r="AG86">
        <f t="shared" si="5"/>
        <v>119.76271837564448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9">
        <f>GDAM_IEX!K86</f>
        <v>0</v>
      </c>
      <c r="AP86" s="149">
        <f>GDAM_IEX!Q86</f>
        <v>0</v>
      </c>
      <c r="AQ86" s="149">
        <f>GDAM_PXI!K86</f>
        <v>0</v>
      </c>
      <c r="AR86" s="149">
        <f>GDAM_PXI!Q86</f>
        <v>0</v>
      </c>
    </row>
    <row r="87" spans="1:44">
      <c r="A87" t="s">
        <v>129</v>
      </c>
      <c r="D87">
        <f>TWEPL!S87</f>
        <v>1.1761200000000001</v>
      </c>
      <c r="E87">
        <f>GT_NG!S87</f>
        <v>1.9529255375669754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18.999132301228475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34.86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62.93</v>
      </c>
      <c r="AB87" s="75">
        <f>-STOA!Q87</f>
        <v>0</v>
      </c>
      <c r="AC87">
        <f t="shared" si="3"/>
        <v>1.0552799649814002</v>
      </c>
      <c r="AD87">
        <f t="shared" si="4"/>
        <v>118.86289787381406</v>
      </c>
      <c r="AE87">
        <f>'IDT-1'!E87</f>
        <v>0</v>
      </c>
      <c r="AF87" s="24"/>
      <c r="AG87">
        <f t="shared" si="5"/>
        <v>118.86289787381406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9">
        <f>GDAM_IEX!K87</f>
        <v>0</v>
      </c>
      <c r="AP87" s="149">
        <f>GDAM_IEX!Q87</f>
        <v>0</v>
      </c>
      <c r="AQ87" s="149">
        <f>GDAM_PXI!K87</f>
        <v>0</v>
      </c>
      <c r="AR87" s="149">
        <f>GDAM_PXI!Q87</f>
        <v>0</v>
      </c>
    </row>
    <row r="88" spans="1:44">
      <c r="A88" t="s">
        <v>130</v>
      </c>
      <c r="D88">
        <f>TWEPL!S88</f>
        <v>1.1761200000000001</v>
      </c>
      <c r="E88">
        <f>GT_NG!S88</f>
        <v>1.9529255375669754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18.999132301228475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31.95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62.93</v>
      </c>
      <c r="AB88" s="75">
        <f>-STOA!Q88</f>
        <v>0</v>
      </c>
      <c r="AC88">
        <f t="shared" si="3"/>
        <v>1.0296719649814001</v>
      </c>
      <c r="AD88">
        <f t="shared" si="4"/>
        <v>115.97850587381406</v>
      </c>
      <c r="AE88">
        <f>'IDT-1'!E88</f>
        <v>0</v>
      </c>
      <c r="AF88" s="24"/>
      <c r="AG88">
        <f t="shared" si="5"/>
        <v>115.97850587381406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9">
        <f>GDAM_IEX!K88</f>
        <v>0</v>
      </c>
      <c r="AP88" s="149">
        <f>GDAM_IEX!Q88</f>
        <v>0</v>
      </c>
      <c r="AQ88" s="149">
        <f>GDAM_PXI!K88</f>
        <v>0</v>
      </c>
      <c r="AR88" s="149">
        <f>GDAM_PXI!Q88</f>
        <v>0</v>
      </c>
    </row>
    <row r="89" spans="1:44">
      <c r="A89" t="s">
        <v>131</v>
      </c>
      <c r="D89">
        <f>TWEPL!S89</f>
        <v>1.1761200000000001</v>
      </c>
      <c r="E89">
        <f>GT_NG!S89</f>
        <v>1.9529255375669754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18.999132301228475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30.98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62.93</v>
      </c>
      <c r="AB89" s="75">
        <f>-STOA!Q89</f>
        <v>0</v>
      </c>
      <c r="AC89">
        <f t="shared" si="3"/>
        <v>1.0211359649814</v>
      </c>
      <c r="AD89">
        <f t="shared" si="4"/>
        <v>115.01704187381407</v>
      </c>
      <c r="AE89">
        <f>'IDT-1'!E89</f>
        <v>0</v>
      </c>
      <c r="AF89" s="24"/>
      <c r="AG89">
        <f t="shared" si="5"/>
        <v>115.01704187381407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9">
        <f>GDAM_IEX!K89</f>
        <v>0</v>
      </c>
      <c r="AP89" s="149">
        <f>GDAM_IEX!Q89</f>
        <v>0</v>
      </c>
      <c r="AQ89" s="149">
        <f>GDAM_PXI!K89</f>
        <v>0</v>
      </c>
      <c r="AR89" s="149">
        <f>GDAM_PXI!Q89</f>
        <v>0</v>
      </c>
    </row>
    <row r="90" spans="1:44">
      <c r="A90" t="s">
        <v>132</v>
      </c>
      <c r="D90">
        <f>TWEPL!S90</f>
        <v>1.1761200000000001</v>
      </c>
      <c r="E90">
        <f>GT_NG!S90</f>
        <v>1.9529255375669754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18.999132301228475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27.11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62.93</v>
      </c>
      <c r="AB90" s="75">
        <f>-STOA!Q90</f>
        <v>0</v>
      </c>
      <c r="AC90">
        <f t="shared" si="3"/>
        <v>0.98707996498140005</v>
      </c>
      <c r="AD90">
        <f t="shared" si="4"/>
        <v>111.18109787381405</v>
      </c>
      <c r="AE90">
        <f>'IDT-1'!E90</f>
        <v>0</v>
      </c>
      <c r="AF90" s="24"/>
      <c r="AG90">
        <f t="shared" si="5"/>
        <v>111.18109787381405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9">
        <f>GDAM_IEX!K90</f>
        <v>0</v>
      </c>
      <c r="AP90" s="149">
        <f>GDAM_IEX!Q90</f>
        <v>0</v>
      </c>
      <c r="AQ90" s="149">
        <f>GDAM_PXI!K90</f>
        <v>0</v>
      </c>
      <c r="AR90" s="149">
        <f>GDAM_PXI!Q90</f>
        <v>0</v>
      </c>
    </row>
    <row r="91" spans="1:44">
      <c r="A91" t="s">
        <v>133</v>
      </c>
      <c r="D91">
        <f>TWEPL!S91</f>
        <v>1.1761200000000001</v>
      </c>
      <c r="E91">
        <f>GT_NG!S91</f>
        <v>1.9529255375669754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18.999132301228475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25.17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62.93</v>
      </c>
      <c r="AB91" s="75">
        <f>-STOA!Q91</f>
        <v>0</v>
      </c>
      <c r="AC91">
        <f t="shared" si="3"/>
        <v>0.97000796498140007</v>
      </c>
      <c r="AD91">
        <f t="shared" si="4"/>
        <v>109.25816987381405</v>
      </c>
      <c r="AE91">
        <f>'IDT-1'!E91</f>
        <v>0</v>
      </c>
      <c r="AF91" s="24"/>
      <c r="AG91">
        <f t="shared" si="5"/>
        <v>109.25816987381405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9">
        <f>GDAM_IEX!K91</f>
        <v>0</v>
      </c>
      <c r="AP91" s="149">
        <f>GDAM_IEX!Q91</f>
        <v>0</v>
      </c>
      <c r="AQ91" s="149">
        <f>GDAM_PXI!K91</f>
        <v>0</v>
      </c>
      <c r="AR91" s="149">
        <f>GDAM_PXI!Q91</f>
        <v>0</v>
      </c>
    </row>
    <row r="92" spans="1:44">
      <c r="A92" t="s">
        <v>134</v>
      </c>
      <c r="D92">
        <f>TWEPL!S92</f>
        <v>1.1761200000000001</v>
      </c>
      <c r="E92">
        <f>GT_NG!S92</f>
        <v>1.9529255375669754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18.999132301228475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23.24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62.93</v>
      </c>
      <c r="AB92" s="75">
        <f>-STOA!Q92</f>
        <v>0</v>
      </c>
      <c r="AC92">
        <f t="shared" si="3"/>
        <v>0.95302396498140007</v>
      </c>
      <c r="AD92">
        <f t="shared" si="4"/>
        <v>107.34515387381406</v>
      </c>
      <c r="AE92">
        <f>'IDT-1'!E92</f>
        <v>0</v>
      </c>
      <c r="AF92" s="24"/>
      <c r="AG92">
        <f t="shared" si="5"/>
        <v>107.34515387381406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9">
        <f>GDAM_IEX!K92</f>
        <v>0</v>
      </c>
      <c r="AP92" s="149">
        <f>GDAM_IEX!Q92</f>
        <v>0</v>
      </c>
      <c r="AQ92" s="149">
        <f>GDAM_PXI!K92</f>
        <v>0</v>
      </c>
      <c r="AR92" s="149">
        <f>GDAM_PXI!Q92</f>
        <v>0</v>
      </c>
    </row>
    <row r="93" spans="1:44">
      <c r="A93" t="s">
        <v>135</v>
      </c>
      <c r="D93">
        <f>TWEPL!S93</f>
        <v>1.1761200000000001</v>
      </c>
      <c r="E93">
        <f>GT_NG!S93</f>
        <v>1.9529255375669754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18.999132301228475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21.3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62.93</v>
      </c>
      <c r="AB93" s="75">
        <f>-STOA!Q93</f>
        <v>0</v>
      </c>
      <c r="AC93">
        <f t="shared" si="3"/>
        <v>0.9359519649814001</v>
      </c>
      <c r="AD93">
        <f t="shared" si="4"/>
        <v>105.42222587381406</v>
      </c>
      <c r="AE93">
        <f>'IDT-1'!E93</f>
        <v>0</v>
      </c>
      <c r="AF93" s="24"/>
      <c r="AG93">
        <f t="shared" si="5"/>
        <v>105.42222587381406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9">
        <f>GDAM_IEX!K93</f>
        <v>0</v>
      </c>
      <c r="AP93" s="149">
        <f>GDAM_IEX!Q93</f>
        <v>0</v>
      </c>
      <c r="AQ93" s="149">
        <f>GDAM_PXI!K93</f>
        <v>0</v>
      </c>
      <c r="AR93" s="149">
        <f>GDAM_PXI!Q93</f>
        <v>0</v>
      </c>
    </row>
    <row r="94" spans="1:44">
      <c r="A94" t="s">
        <v>136</v>
      </c>
      <c r="D94">
        <f>TWEPL!S94</f>
        <v>1.1761200000000001</v>
      </c>
      <c r="E94">
        <f>GT_NG!S94</f>
        <v>1.9529255375669754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18.999132301228475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19.36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62.93</v>
      </c>
      <c r="AB94" s="75">
        <f>-STOA!Q94</f>
        <v>0</v>
      </c>
      <c r="AC94">
        <f t="shared" si="3"/>
        <v>0.91887996498140012</v>
      </c>
      <c r="AD94">
        <f t="shared" si="4"/>
        <v>103.49929787381406</v>
      </c>
      <c r="AE94">
        <f>'IDT-1'!E94</f>
        <v>0</v>
      </c>
      <c r="AF94" s="24"/>
      <c r="AG94">
        <f t="shared" si="5"/>
        <v>103.49929787381406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9">
        <f>GDAM_IEX!K94</f>
        <v>0</v>
      </c>
      <c r="AP94" s="149">
        <f>GDAM_IEX!Q94</f>
        <v>0</v>
      </c>
      <c r="AQ94" s="149">
        <f>GDAM_PXI!K94</f>
        <v>0</v>
      </c>
      <c r="AR94" s="149">
        <f>GDAM_PXI!Q94</f>
        <v>0</v>
      </c>
    </row>
    <row r="95" spans="1:44">
      <c r="A95" t="s">
        <v>137</v>
      </c>
      <c r="D95">
        <f>TWEPL!S95</f>
        <v>1.1761200000000001</v>
      </c>
      <c r="E95">
        <f>GT_NG!S95</f>
        <v>1.9529255375669754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18.999132301228475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16.46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62.93</v>
      </c>
      <c r="AB95" s="75">
        <f>-STOA!Q95</f>
        <v>0</v>
      </c>
      <c r="AC95">
        <f t="shared" si="3"/>
        <v>0.89335996498140002</v>
      </c>
      <c r="AD95">
        <f t="shared" si="4"/>
        <v>100.62481787381405</v>
      </c>
      <c r="AE95">
        <f>'IDT-1'!E95</f>
        <v>0</v>
      </c>
      <c r="AF95" s="24"/>
      <c r="AG95">
        <f t="shared" si="5"/>
        <v>100.62481787381405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9">
        <f>GDAM_IEX!K95</f>
        <v>0</v>
      </c>
      <c r="AP95" s="149">
        <f>GDAM_IEX!Q95</f>
        <v>0</v>
      </c>
      <c r="AQ95" s="149">
        <f>GDAM_PXI!K95</f>
        <v>0</v>
      </c>
      <c r="AR95" s="149">
        <f>GDAM_PXI!Q95</f>
        <v>0</v>
      </c>
    </row>
    <row r="96" spans="1:44">
      <c r="A96" t="s">
        <v>138</v>
      </c>
      <c r="D96">
        <f>TWEPL!S96</f>
        <v>1.1761200000000001</v>
      </c>
      <c r="E96">
        <f>GT_NG!S96</f>
        <v>1.9529255375669754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18.999132301228475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15.49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62.93</v>
      </c>
      <c r="AB96" s="75">
        <f>-STOA!Q96</f>
        <v>0</v>
      </c>
      <c r="AC96">
        <f t="shared" si="3"/>
        <v>0.88482396498140004</v>
      </c>
      <c r="AD96">
        <f t="shared" si="4"/>
        <v>99.66335387381406</v>
      </c>
      <c r="AE96">
        <f>'IDT-1'!E96</f>
        <v>0</v>
      </c>
      <c r="AF96" s="24"/>
      <c r="AG96">
        <f t="shared" si="5"/>
        <v>99.66335387381406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9">
        <f>GDAM_IEX!K96</f>
        <v>0</v>
      </c>
      <c r="AP96" s="149">
        <f>GDAM_IEX!Q96</f>
        <v>0</v>
      </c>
      <c r="AQ96" s="149">
        <f>GDAM_PXI!K96</f>
        <v>0</v>
      </c>
      <c r="AR96" s="149">
        <f>GDAM_PXI!Q96</f>
        <v>0</v>
      </c>
    </row>
    <row r="97" spans="1:47">
      <c r="A97" t="s">
        <v>139</v>
      </c>
      <c r="D97">
        <f>TWEPL!S97</f>
        <v>1.1761200000000001</v>
      </c>
      <c r="E97">
        <f>GT_NG!S97</f>
        <v>1.9529255375669754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18.999132301228475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14.52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62.93</v>
      </c>
      <c r="AB97" s="75">
        <f>-STOA!Q97</f>
        <v>0</v>
      </c>
      <c r="AC97">
        <f t="shared" si="3"/>
        <v>0.87628796498140005</v>
      </c>
      <c r="AD97">
        <f t="shared" si="4"/>
        <v>98.701889873814054</v>
      </c>
      <c r="AE97">
        <f>'IDT-1'!E97</f>
        <v>0</v>
      </c>
      <c r="AF97" s="24"/>
      <c r="AG97">
        <f t="shared" si="5"/>
        <v>98.701889873814054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9">
        <f>GDAM_IEX!K97</f>
        <v>0</v>
      </c>
      <c r="AP97" s="149">
        <f>GDAM_IEX!Q97</f>
        <v>0</v>
      </c>
      <c r="AQ97" s="149">
        <f>GDAM_PXI!K97</f>
        <v>0</v>
      </c>
      <c r="AR97" s="149">
        <f>GDAM_PXI!Q97</f>
        <v>0</v>
      </c>
    </row>
    <row r="98" spans="1:47">
      <c r="A98" t="s">
        <v>140</v>
      </c>
      <c r="D98">
        <f>TWEPL!S98</f>
        <v>1.1761200000000001</v>
      </c>
      <c r="E98">
        <f>GT_NG!S98</f>
        <v>1.9529255375669754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18.999132301228475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12.59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62.93</v>
      </c>
      <c r="AB98" s="75">
        <f>-STOA!Q98</f>
        <v>0</v>
      </c>
      <c r="AC98">
        <f t="shared" si="3"/>
        <v>0.85930396498139994</v>
      </c>
      <c r="AD98">
        <f t="shared" si="4"/>
        <v>96.788873873814055</v>
      </c>
      <c r="AE98">
        <f>'IDT-1'!E98</f>
        <v>0</v>
      </c>
      <c r="AF98" s="24"/>
      <c r="AG98">
        <f t="shared" si="5"/>
        <v>96.788873873814055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9">
        <f>GDAM_IEX!K98</f>
        <v>0</v>
      </c>
      <c r="AP98" s="149">
        <f>GDAM_IEX!Q98</f>
        <v>0</v>
      </c>
      <c r="AQ98" s="149">
        <f>GDAM_PXI!K98</f>
        <v>0</v>
      </c>
      <c r="AR98" s="149">
        <f>GDAM_PXI!Q98</f>
        <v>0</v>
      </c>
    </row>
    <row r="99" spans="1:47">
      <c r="A99" t="s">
        <v>141</v>
      </c>
      <c r="E99">
        <f t="shared" ref="E99:AT99" si="6">SUM(E3:E98)/4000</f>
        <v>4.8006911274002612E-2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0.46399352493322293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0.98612000000000011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-6.25E-2</v>
      </c>
      <c r="AA99" s="75">
        <f t="shared" si="6"/>
        <v>1.810460000000002</v>
      </c>
      <c r="AB99" s="75">
        <f t="shared" si="6"/>
        <v>0</v>
      </c>
      <c r="AC99">
        <f t="shared" si="6"/>
        <v>3.0361827676870564E-2</v>
      </c>
      <c r="AD99">
        <f t="shared" si="6"/>
        <v>3.1938470735303537</v>
      </c>
      <c r="AE99">
        <f t="shared" si="6"/>
        <v>0</v>
      </c>
      <c r="AG99">
        <f t="shared" si="6"/>
        <v>3.1938470735303537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-0.05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4">
        <f>SUMIF(AT3:AT98,"&gt;0",AT3:AT98)/4000</f>
        <v>0</v>
      </c>
      <c r="AU101" s="33" t="s">
        <v>400</v>
      </c>
    </row>
    <row r="102" spans="1:47">
      <c r="AT102" s="154">
        <f>SUMIF(AT3:AT98,"&lt;0",AT3:AT98)/4000</f>
        <v>0</v>
      </c>
      <c r="AU102" s="33" t="s">
        <v>401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2">
        <f>Allocation_SG!A1</f>
        <v>45225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6.78</v>
      </c>
      <c r="AB3" s="75">
        <f>-STOA!R3</f>
        <v>0</v>
      </c>
      <c r="AC3">
        <f>SUMIF(B3:AB3,"&gt;0")*$AC$2-SUMIF(B3:AB3,"&lt;0")*($AC$2/(1-$AC$2))+SUMIF(AI3:AR3,"&gt;0")*$AC$2-SUMIF(AI3:AR3,"&lt;0")*($AC$2/(1-$AC$2))</f>
        <v>0.11342994027441487</v>
      </c>
      <c r="AD3">
        <f>SUM(B3:AB3,AI3:AR3)-AC3</f>
        <v>10.566570059725587</v>
      </c>
      <c r="AE3">
        <f>'IDT-1'!D3</f>
        <v>0</v>
      </c>
      <c r="AF3" s="24"/>
      <c r="AG3">
        <f>SUM(AD3:AF3)</f>
        <v>10.566570059725587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-1.1000000000000001</v>
      </c>
      <c r="AM3" s="34">
        <f>RTM_PXI!L3</f>
        <v>0</v>
      </c>
      <c r="AN3" s="34">
        <f>RTM_PXI!R3</f>
        <v>0</v>
      </c>
      <c r="AO3" s="149">
        <f>GDAM_IEX!L3</f>
        <v>0</v>
      </c>
      <c r="AP3" s="149">
        <f>GDAM_IEX!R3</f>
        <v>0</v>
      </c>
      <c r="AQ3" s="149">
        <f>GDAM_PXI!L3</f>
        <v>0</v>
      </c>
      <c r="AR3" s="149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6.78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0.1143177530266344</v>
      </c>
      <c r="AD4">
        <f t="shared" ref="AD4:AD67" si="1">SUM(B4:AB4,AI4:AR4)-AC4</f>
        <v>10.465682246973367</v>
      </c>
      <c r="AE4">
        <f>'IDT-1'!D4</f>
        <v>0</v>
      </c>
      <c r="AF4" s="24"/>
      <c r="AG4">
        <f t="shared" ref="AG4:AG67" si="2">SUM(AD4:AF4)</f>
        <v>10.465682246973367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-1.2</v>
      </c>
      <c r="AM4" s="34">
        <f>RTM_PXI!L4</f>
        <v>0</v>
      </c>
      <c r="AN4" s="34">
        <f>RTM_PXI!R4</f>
        <v>0</v>
      </c>
      <c r="AO4" s="149">
        <f>GDAM_IEX!L4</f>
        <v>0</v>
      </c>
      <c r="AP4" s="149">
        <f>GDAM_IEX!R4</f>
        <v>0</v>
      </c>
      <c r="AQ4" s="149">
        <f>GDAM_PXI!L4</f>
        <v>0</v>
      </c>
      <c r="AR4" s="149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6.78</v>
      </c>
      <c r="AB5" s="75">
        <f>-STOA!R5</f>
        <v>0</v>
      </c>
      <c r="AC5">
        <f t="shared" si="0"/>
        <v>0.1143177530266344</v>
      </c>
      <c r="AD5">
        <f t="shared" si="1"/>
        <v>10.465682246973367</v>
      </c>
      <c r="AE5">
        <f>'IDT-1'!D5</f>
        <v>0</v>
      </c>
      <c r="AF5" s="24"/>
      <c r="AG5">
        <f t="shared" si="2"/>
        <v>10.465682246973367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-1.2</v>
      </c>
      <c r="AM5" s="34">
        <f>RTM_PXI!L5</f>
        <v>0</v>
      </c>
      <c r="AN5" s="34">
        <f>RTM_PXI!R5</f>
        <v>0</v>
      </c>
      <c r="AO5" s="149">
        <f>GDAM_IEX!L5</f>
        <v>0</v>
      </c>
      <c r="AP5" s="149">
        <f>GDAM_IEX!R5</f>
        <v>0</v>
      </c>
      <c r="AQ5" s="149">
        <f>GDAM_PXI!L5</f>
        <v>0</v>
      </c>
      <c r="AR5" s="149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6.78</v>
      </c>
      <c r="AB6" s="75">
        <f>-STOA!R6</f>
        <v>0</v>
      </c>
      <c r="AC6">
        <f t="shared" si="0"/>
        <v>0.1143177530266344</v>
      </c>
      <c r="AD6">
        <f t="shared" si="1"/>
        <v>10.465682246973367</v>
      </c>
      <c r="AE6">
        <f>'IDT-1'!D6</f>
        <v>0</v>
      </c>
      <c r="AF6" s="24"/>
      <c r="AG6">
        <f t="shared" si="2"/>
        <v>10.465682246973367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-1.2</v>
      </c>
      <c r="AM6" s="34">
        <f>RTM_PXI!L6</f>
        <v>0</v>
      </c>
      <c r="AN6" s="34">
        <f>RTM_PXI!R6</f>
        <v>0</v>
      </c>
      <c r="AO6" s="149">
        <f>GDAM_IEX!L6</f>
        <v>0</v>
      </c>
      <c r="AP6" s="149">
        <f>GDAM_IEX!R6</f>
        <v>0</v>
      </c>
      <c r="AQ6" s="149">
        <f>GDAM_PXI!L6</f>
        <v>0</v>
      </c>
      <c r="AR6" s="149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6.78</v>
      </c>
      <c r="AB7" s="75">
        <f>-STOA!R7</f>
        <v>0</v>
      </c>
      <c r="AC7">
        <f t="shared" si="0"/>
        <v>0.11431978996936851</v>
      </c>
      <c r="AD7">
        <f t="shared" si="1"/>
        <v>10.465911680795873</v>
      </c>
      <c r="AE7">
        <f>'IDT-1'!D7</f>
        <v>0</v>
      </c>
      <c r="AF7" s="24"/>
      <c r="AG7">
        <f t="shared" si="2"/>
        <v>10.465911680795873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-1.2</v>
      </c>
      <c r="AM7" s="34">
        <f>RTM_PXI!L7</f>
        <v>0</v>
      </c>
      <c r="AN7" s="34">
        <f>RTM_PXI!R7</f>
        <v>0</v>
      </c>
      <c r="AO7" s="149">
        <f>GDAM_IEX!L7</f>
        <v>0</v>
      </c>
      <c r="AP7" s="149">
        <f>GDAM_IEX!R7</f>
        <v>0</v>
      </c>
      <c r="AQ7" s="149">
        <f>GDAM_PXI!L7</f>
        <v>0</v>
      </c>
      <c r="AR7" s="149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6.78</v>
      </c>
      <c r="AB8" s="75">
        <f>-STOA!R8</f>
        <v>0</v>
      </c>
      <c r="AC8">
        <f t="shared" si="0"/>
        <v>0.11520760272158805</v>
      </c>
      <c r="AD8">
        <f t="shared" si="1"/>
        <v>10.365023868043652</v>
      </c>
      <c r="AE8">
        <f>'IDT-1'!D8</f>
        <v>0</v>
      </c>
      <c r="AF8" s="24"/>
      <c r="AG8">
        <f t="shared" si="2"/>
        <v>10.365023868043652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-1.3</v>
      </c>
      <c r="AM8" s="34">
        <f>RTM_PXI!L8</f>
        <v>0</v>
      </c>
      <c r="AN8" s="34">
        <f>RTM_PXI!R8</f>
        <v>0</v>
      </c>
      <c r="AO8" s="149">
        <f>GDAM_IEX!L8</f>
        <v>0</v>
      </c>
      <c r="AP8" s="149">
        <f>GDAM_IEX!R8</f>
        <v>0</v>
      </c>
      <c r="AQ8" s="149">
        <f>GDAM_PXI!L8</f>
        <v>0</v>
      </c>
      <c r="AR8" s="149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6.78</v>
      </c>
      <c r="AB9" s="75">
        <f>-STOA!R9</f>
        <v>0</v>
      </c>
      <c r="AC9">
        <f t="shared" si="0"/>
        <v>0.11520760272158805</v>
      </c>
      <c r="AD9">
        <f t="shared" si="1"/>
        <v>10.365023868043652</v>
      </c>
      <c r="AE9">
        <f>'IDT-1'!D9</f>
        <v>0</v>
      </c>
      <c r="AF9" s="24"/>
      <c r="AG9">
        <f t="shared" si="2"/>
        <v>10.365023868043652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-1.3</v>
      </c>
      <c r="AM9" s="34">
        <f>RTM_PXI!L9</f>
        <v>0</v>
      </c>
      <c r="AN9" s="34">
        <f>RTM_PXI!R9</f>
        <v>0</v>
      </c>
      <c r="AO9" s="149">
        <f>GDAM_IEX!L9</f>
        <v>0</v>
      </c>
      <c r="AP9" s="149">
        <f>GDAM_IEX!R9</f>
        <v>0</v>
      </c>
      <c r="AQ9" s="149">
        <f>GDAM_PXI!L9</f>
        <v>0</v>
      </c>
      <c r="AR9" s="149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6.78</v>
      </c>
      <c r="AB10" s="75">
        <f>-STOA!R10</f>
        <v>0</v>
      </c>
      <c r="AC10">
        <f t="shared" si="0"/>
        <v>0.11609541547380758</v>
      </c>
      <c r="AD10">
        <f t="shared" si="1"/>
        <v>10.264136055291432</v>
      </c>
      <c r="AE10">
        <f>'IDT-1'!D10</f>
        <v>0</v>
      </c>
      <c r="AF10" s="24"/>
      <c r="AG10">
        <f t="shared" si="2"/>
        <v>10.264136055291432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-1.4</v>
      </c>
      <c r="AM10" s="34">
        <f>RTM_PXI!L10</f>
        <v>0</v>
      </c>
      <c r="AN10" s="34">
        <f>RTM_PXI!R10</f>
        <v>0</v>
      </c>
      <c r="AO10" s="149">
        <f>GDAM_IEX!L10</f>
        <v>0</v>
      </c>
      <c r="AP10" s="149">
        <f>GDAM_IEX!R10</f>
        <v>0</v>
      </c>
      <c r="AQ10" s="149">
        <f>GDAM_PXI!L10</f>
        <v>0</v>
      </c>
      <c r="AR10" s="149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6.78</v>
      </c>
      <c r="AB11" s="75">
        <f>-STOA!R11</f>
        <v>0</v>
      </c>
      <c r="AC11">
        <f t="shared" si="0"/>
        <v>0.11609541547380758</v>
      </c>
      <c r="AD11">
        <f t="shared" si="1"/>
        <v>10.264136055291432</v>
      </c>
      <c r="AE11">
        <f>'IDT-1'!D11</f>
        <v>0</v>
      </c>
      <c r="AF11" s="24"/>
      <c r="AG11">
        <f t="shared" si="2"/>
        <v>10.264136055291432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-1.4</v>
      </c>
      <c r="AM11" s="34">
        <f>RTM_PXI!L11</f>
        <v>0</v>
      </c>
      <c r="AN11" s="34">
        <f>RTM_PXI!R11</f>
        <v>0</v>
      </c>
      <c r="AO11" s="149">
        <f>GDAM_IEX!L11</f>
        <v>0</v>
      </c>
      <c r="AP11" s="149">
        <f>GDAM_IEX!R11</f>
        <v>0</v>
      </c>
      <c r="AQ11" s="149">
        <f>GDAM_PXI!L11</f>
        <v>0</v>
      </c>
      <c r="AR11" s="149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6.78</v>
      </c>
      <c r="AB12" s="75">
        <f>-STOA!R12</f>
        <v>0</v>
      </c>
      <c r="AC12">
        <f t="shared" si="0"/>
        <v>0.11609541547380758</v>
      </c>
      <c r="AD12">
        <f t="shared" si="1"/>
        <v>10.264136055291432</v>
      </c>
      <c r="AE12">
        <f>'IDT-1'!D12</f>
        <v>0</v>
      </c>
      <c r="AF12" s="24"/>
      <c r="AG12">
        <f t="shared" si="2"/>
        <v>10.264136055291432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-1.4</v>
      </c>
      <c r="AM12" s="34">
        <f>RTM_PXI!L12</f>
        <v>0</v>
      </c>
      <c r="AN12" s="34">
        <f>RTM_PXI!R12</f>
        <v>0</v>
      </c>
      <c r="AO12" s="149">
        <f>GDAM_IEX!L12</f>
        <v>0</v>
      </c>
      <c r="AP12" s="149">
        <f>GDAM_IEX!R12</f>
        <v>0</v>
      </c>
      <c r="AQ12" s="149">
        <f>GDAM_PXI!L12</f>
        <v>0</v>
      </c>
      <c r="AR12" s="149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6.78</v>
      </c>
      <c r="AB13" s="75">
        <f>-STOA!R13</f>
        <v>0</v>
      </c>
      <c r="AC13">
        <f t="shared" si="0"/>
        <v>0.11609541547380758</v>
      </c>
      <c r="AD13">
        <f t="shared" si="1"/>
        <v>10.264136055291432</v>
      </c>
      <c r="AE13">
        <f>'IDT-1'!D13</f>
        <v>0</v>
      </c>
      <c r="AF13" s="24"/>
      <c r="AG13">
        <f t="shared" si="2"/>
        <v>10.264136055291432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-1.4</v>
      </c>
      <c r="AM13" s="34">
        <f>RTM_PXI!L13</f>
        <v>0</v>
      </c>
      <c r="AN13" s="34">
        <f>RTM_PXI!R13</f>
        <v>0</v>
      </c>
      <c r="AO13" s="149">
        <f>GDAM_IEX!L13</f>
        <v>0</v>
      </c>
      <c r="AP13" s="149">
        <f>GDAM_IEX!R13</f>
        <v>0</v>
      </c>
      <c r="AQ13" s="149">
        <f>GDAM_PXI!L13</f>
        <v>0</v>
      </c>
      <c r="AR13" s="149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6.78</v>
      </c>
      <c r="AB14" s="75">
        <f>-STOA!R14</f>
        <v>0</v>
      </c>
      <c r="AC14">
        <f t="shared" si="0"/>
        <v>0.11609541547380758</v>
      </c>
      <c r="AD14">
        <f t="shared" si="1"/>
        <v>10.264136055291432</v>
      </c>
      <c r="AE14">
        <f>'IDT-1'!D14</f>
        <v>0</v>
      </c>
      <c r="AF14" s="24"/>
      <c r="AG14">
        <f t="shared" si="2"/>
        <v>10.264136055291432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-1.4</v>
      </c>
      <c r="AM14" s="34">
        <f>RTM_PXI!L14</f>
        <v>0</v>
      </c>
      <c r="AN14" s="34">
        <f>RTM_PXI!R14</f>
        <v>0</v>
      </c>
      <c r="AO14" s="149">
        <f>GDAM_IEX!L14</f>
        <v>0</v>
      </c>
      <c r="AP14" s="149">
        <f>GDAM_IEX!R14</f>
        <v>0</v>
      </c>
      <c r="AQ14" s="149">
        <f>GDAM_PXI!L14</f>
        <v>0</v>
      </c>
      <c r="AR14" s="149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6.78</v>
      </c>
      <c r="AB15" s="75">
        <f>-STOA!R15</f>
        <v>0</v>
      </c>
      <c r="AC15">
        <f t="shared" si="0"/>
        <v>0.11609541547380758</v>
      </c>
      <c r="AD15">
        <f t="shared" si="1"/>
        <v>10.264136055291432</v>
      </c>
      <c r="AE15">
        <f>'IDT-1'!D15</f>
        <v>0</v>
      </c>
      <c r="AF15" s="24"/>
      <c r="AG15">
        <f t="shared" si="2"/>
        <v>10.264136055291432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-1.4</v>
      </c>
      <c r="AM15" s="34">
        <f>RTM_PXI!L15</f>
        <v>0</v>
      </c>
      <c r="AN15" s="34">
        <f>RTM_PXI!R15</f>
        <v>0</v>
      </c>
      <c r="AO15" s="149">
        <f>GDAM_IEX!L15</f>
        <v>0</v>
      </c>
      <c r="AP15" s="149">
        <f>GDAM_IEX!R15</f>
        <v>0</v>
      </c>
      <c r="AQ15" s="149">
        <f>GDAM_PXI!L15</f>
        <v>0</v>
      </c>
      <c r="AR15" s="149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6.78</v>
      </c>
      <c r="AB16" s="75">
        <f>-STOA!R16</f>
        <v>0</v>
      </c>
      <c r="AC16">
        <f t="shared" si="0"/>
        <v>0.11609541547380758</v>
      </c>
      <c r="AD16">
        <f t="shared" si="1"/>
        <v>10.264136055291432</v>
      </c>
      <c r="AE16">
        <f>'IDT-1'!D16</f>
        <v>0</v>
      </c>
      <c r="AF16" s="24"/>
      <c r="AG16">
        <f t="shared" si="2"/>
        <v>10.264136055291432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-1.4</v>
      </c>
      <c r="AM16" s="34">
        <f>RTM_PXI!L16</f>
        <v>0</v>
      </c>
      <c r="AN16" s="34">
        <f>RTM_PXI!R16</f>
        <v>0</v>
      </c>
      <c r="AO16" s="149">
        <f>GDAM_IEX!L16</f>
        <v>0</v>
      </c>
      <c r="AP16" s="149">
        <f>GDAM_IEX!R16</f>
        <v>0</v>
      </c>
      <c r="AQ16" s="149">
        <f>GDAM_PXI!L16</f>
        <v>0</v>
      </c>
      <c r="AR16" s="149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6.78</v>
      </c>
      <c r="AB17" s="75">
        <f>-STOA!R17</f>
        <v>0</v>
      </c>
      <c r="AC17">
        <f t="shared" si="0"/>
        <v>0.11520760272158805</v>
      </c>
      <c r="AD17">
        <f t="shared" si="1"/>
        <v>10.365023868043652</v>
      </c>
      <c r="AE17">
        <f>'IDT-1'!D17</f>
        <v>0</v>
      </c>
      <c r="AF17" s="24"/>
      <c r="AG17">
        <f t="shared" si="2"/>
        <v>10.365023868043652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-1.3</v>
      </c>
      <c r="AM17" s="34">
        <f>RTM_PXI!L17</f>
        <v>0</v>
      </c>
      <c r="AN17" s="34">
        <f>RTM_PXI!R17</f>
        <v>0</v>
      </c>
      <c r="AO17" s="149">
        <f>GDAM_IEX!L17</f>
        <v>0</v>
      </c>
      <c r="AP17" s="149">
        <f>GDAM_IEX!R17</f>
        <v>0</v>
      </c>
      <c r="AQ17" s="149">
        <f>GDAM_PXI!L17</f>
        <v>0</v>
      </c>
      <c r="AR17" s="149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6.78</v>
      </c>
      <c r="AB18" s="75">
        <f>-STOA!R18</f>
        <v>0</v>
      </c>
      <c r="AC18">
        <f t="shared" si="0"/>
        <v>0.11254416446492944</v>
      </c>
      <c r="AD18">
        <f t="shared" si="1"/>
        <v>10.66768730630031</v>
      </c>
      <c r="AE18">
        <f>'IDT-1'!D18</f>
        <v>0</v>
      </c>
      <c r="AF18" s="24"/>
      <c r="AG18">
        <f t="shared" si="2"/>
        <v>10.66768730630031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-1</v>
      </c>
      <c r="AM18" s="34">
        <f>RTM_PXI!L18</f>
        <v>0</v>
      </c>
      <c r="AN18" s="34">
        <f>RTM_PXI!R18</f>
        <v>0</v>
      </c>
      <c r="AO18" s="149">
        <f>GDAM_IEX!L18</f>
        <v>0</v>
      </c>
      <c r="AP18" s="149">
        <f>GDAM_IEX!R18</f>
        <v>0</v>
      </c>
      <c r="AQ18" s="149">
        <f>GDAM_PXI!L18</f>
        <v>0</v>
      </c>
      <c r="AR18" s="149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6.78</v>
      </c>
      <c r="AB19" s="75">
        <f>-STOA!R19</f>
        <v>0</v>
      </c>
      <c r="AC19">
        <f t="shared" si="0"/>
        <v>0.11076853896049038</v>
      </c>
      <c r="AD19">
        <f t="shared" si="1"/>
        <v>10.869462931804749</v>
      </c>
      <c r="AE19">
        <f>'IDT-1'!D19</f>
        <v>0</v>
      </c>
      <c r="AF19" s="24"/>
      <c r="AG19">
        <f t="shared" si="2"/>
        <v>10.869462931804749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-0.8</v>
      </c>
      <c r="AM19" s="34">
        <f>RTM_PXI!L19</f>
        <v>0</v>
      </c>
      <c r="AN19" s="34">
        <f>RTM_PXI!R19</f>
        <v>0</v>
      </c>
      <c r="AO19" s="149">
        <f>GDAM_IEX!L19</f>
        <v>0</v>
      </c>
      <c r="AP19" s="149">
        <f>GDAM_IEX!R19</f>
        <v>0</v>
      </c>
      <c r="AQ19" s="149">
        <f>GDAM_PXI!L19</f>
        <v>0</v>
      </c>
      <c r="AR19" s="149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6.78</v>
      </c>
      <c r="AB20" s="75">
        <f>-STOA!R20</f>
        <v>0</v>
      </c>
      <c r="AC20">
        <f t="shared" si="0"/>
        <v>0.10899291345605132</v>
      </c>
      <c r="AD20">
        <f t="shared" si="1"/>
        <v>11.07123855730919</v>
      </c>
      <c r="AE20">
        <f>'IDT-1'!D20</f>
        <v>0</v>
      </c>
      <c r="AF20" s="24"/>
      <c r="AG20">
        <f t="shared" si="2"/>
        <v>11.07123855730919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-0.6</v>
      </c>
      <c r="AM20" s="34">
        <f>RTM_PXI!L20</f>
        <v>0</v>
      </c>
      <c r="AN20" s="34">
        <f>RTM_PXI!R20</f>
        <v>0</v>
      </c>
      <c r="AO20" s="149">
        <f>GDAM_IEX!L20</f>
        <v>0</v>
      </c>
      <c r="AP20" s="149">
        <f>GDAM_IEX!R20</f>
        <v>0</v>
      </c>
      <c r="AQ20" s="149">
        <f>GDAM_PXI!L20</f>
        <v>0</v>
      </c>
      <c r="AR20" s="149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6.78</v>
      </c>
      <c r="AB21" s="75">
        <f>-STOA!R21</f>
        <v>0</v>
      </c>
      <c r="AC21">
        <f t="shared" si="0"/>
        <v>0.10366603694273413</v>
      </c>
      <c r="AD21">
        <f t="shared" si="1"/>
        <v>11.676565433822507</v>
      </c>
      <c r="AE21">
        <f>'IDT-1'!D21</f>
        <v>0</v>
      </c>
      <c r="AF21" s="24"/>
      <c r="AG21">
        <f t="shared" si="2"/>
        <v>11.676565433822507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9">
        <f>GDAM_IEX!L21</f>
        <v>0</v>
      </c>
      <c r="AP21" s="149">
        <f>GDAM_IEX!R21</f>
        <v>0</v>
      </c>
      <c r="AQ21" s="149">
        <f>GDAM_PXI!L21</f>
        <v>0</v>
      </c>
      <c r="AR21" s="149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6.78</v>
      </c>
      <c r="AB22" s="75">
        <f>-STOA!R22</f>
        <v>0</v>
      </c>
      <c r="AC22">
        <f t="shared" si="0"/>
        <v>0.11220203694273413</v>
      </c>
      <c r="AD22">
        <f t="shared" si="1"/>
        <v>12.638029433822506</v>
      </c>
      <c r="AE22">
        <f>'IDT-1'!D22</f>
        <v>0</v>
      </c>
      <c r="AF22" s="24"/>
      <c r="AG22">
        <f t="shared" si="2"/>
        <v>12.638029433822506</v>
      </c>
      <c r="AI22" s="34">
        <f>PXIL!L22</f>
        <v>0</v>
      </c>
      <c r="AJ22" s="34">
        <f>PXIL!R22</f>
        <v>0</v>
      </c>
      <c r="AK22" s="34">
        <f>RTM_IEX!L22</f>
        <v>0.97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9">
        <f>GDAM_IEX!L22</f>
        <v>0</v>
      </c>
      <c r="AP22" s="149">
        <f>GDAM_IEX!R22</f>
        <v>0</v>
      </c>
      <c r="AQ22" s="149">
        <f>GDAM_PXI!L22</f>
        <v>0</v>
      </c>
      <c r="AR22" s="149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5.0002258049948063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6.78</v>
      </c>
      <c r="AB23" s="75">
        <f>-STOA!R23</f>
        <v>0</v>
      </c>
      <c r="AC23">
        <f t="shared" si="0"/>
        <v>0.1164259870839543</v>
      </c>
      <c r="AD23">
        <f t="shared" si="1"/>
        <v>13.113799817910852</v>
      </c>
      <c r="AE23">
        <f>'IDT-1'!D23</f>
        <v>0</v>
      </c>
      <c r="AF23" s="24"/>
      <c r="AG23">
        <f t="shared" si="2"/>
        <v>13.113799817910852</v>
      </c>
      <c r="AI23" s="34">
        <f>PXIL!L23</f>
        <v>0</v>
      </c>
      <c r="AJ23" s="34">
        <f>PXIL!R23</f>
        <v>0</v>
      </c>
      <c r="AK23" s="34">
        <f>RTM_IEX!L23</f>
        <v>1.45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9">
        <f>GDAM_IEX!L23</f>
        <v>0</v>
      </c>
      <c r="AP23" s="149">
        <f>GDAM_IEX!R23</f>
        <v>0</v>
      </c>
      <c r="AQ23" s="149">
        <f>GDAM_PXI!L23</f>
        <v>0</v>
      </c>
      <c r="AR23" s="149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6.78</v>
      </c>
      <c r="AB24" s="75">
        <f>-STOA!R24</f>
        <v>0</v>
      </c>
      <c r="AC24">
        <f t="shared" si="0"/>
        <v>0.13437600000000002</v>
      </c>
      <c r="AD24">
        <f t="shared" si="1"/>
        <v>15.135624000000002</v>
      </c>
      <c r="AE24">
        <f>'IDT-1'!D24</f>
        <v>0</v>
      </c>
      <c r="AF24" s="24"/>
      <c r="AG24">
        <f t="shared" si="2"/>
        <v>15.135624000000002</v>
      </c>
      <c r="AI24" s="34">
        <f>PXIL!L24</f>
        <v>0</v>
      </c>
      <c r="AJ24" s="34">
        <f>PXIL!R24</f>
        <v>0</v>
      </c>
      <c r="AK24" s="34">
        <f>RTM_IEX!L24</f>
        <v>3.49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9">
        <f>GDAM_IEX!L24</f>
        <v>0</v>
      </c>
      <c r="AP24" s="149">
        <f>GDAM_IEX!R24</f>
        <v>0</v>
      </c>
      <c r="AQ24" s="149">
        <f>GDAM_PXI!L24</f>
        <v>0</v>
      </c>
      <c r="AR24" s="149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6.78</v>
      </c>
      <c r="AB25" s="75">
        <f>-STOA!R25</f>
        <v>0</v>
      </c>
      <c r="AC25">
        <f t="shared" si="0"/>
        <v>0.14792800000000003</v>
      </c>
      <c r="AD25">
        <f t="shared" si="1"/>
        <v>16.662072000000002</v>
      </c>
      <c r="AE25">
        <f>'IDT-1'!D25</f>
        <v>0</v>
      </c>
      <c r="AF25" s="24"/>
      <c r="AG25">
        <f t="shared" si="2"/>
        <v>16.662072000000002</v>
      </c>
      <c r="AI25" s="34">
        <f>PXIL!L25</f>
        <v>0</v>
      </c>
      <c r="AJ25" s="34">
        <f>PXIL!R25</f>
        <v>0</v>
      </c>
      <c r="AK25" s="34">
        <f>RTM_IEX!L25</f>
        <v>5.03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9">
        <f>GDAM_IEX!L25</f>
        <v>0</v>
      </c>
      <c r="AP25" s="149">
        <f>GDAM_IEX!R25</f>
        <v>0</v>
      </c>
      <c r="AQ25" s="149">
        <f>GDAM_PXI!L25</f>
        <v>0</v>
      </c>
      <c r="AR25" s="149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6.78</v>
      </c>
      <c r="AB26" s="75">
        <f>-STOA!R26</f>
        <v>0</v>
      </c>
      <c r="AC26">
        <f t="shared" si="0"/>
        <v>0.15136000000000002</v>
      </c>
      <c r="AD26">
        <f t="shared" si="1"/>
        <v>17.048640000000002</v>
      </c>
      <c r="AE26">
        <f>'IDT-1'!D26</f>
        <v>0</v>
      </c>
      <c r="AF26" s="24"/>
      <c r="AG26">
        <f t="shared" si="2"/>
        <v>17.048640000000002</v>
      </c>
      <c r="AI26" s="34">
        <f>PXIL!L26</f>
        <v>0</v>
      </c>
      <c r="AJ26" s="34">
        <f>PXIL!R26</f>
        <v>0</v>
      </c>
      <c r="AK26" s="34">
        <f>RTM_IEX!L26</f>
        <v>5.42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9">
        <f>GDAM_IEX!L26</f>
        <v>0</v>
      </c>
      <c r="AP26" s="149">
        <f>GDAM_IEX!R26</f>
        <v>0</v>
      </c>
      <c r="AQ26" s="149">
        <f>GDAM_PXI!L26</f>
        <v>0</v>
      </c>
      <c r="AR26" s="149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6.78</v>
      </c>
      <c r="AB27" s="75">
        <f>-STOA!R27</f>
        <v>0</v>
      </c>
      <c r="AC27">
        <f t="shared" si="0"/>
        <v>0.16755200000000003</v>
      </c>
      <c r="AD27">
        <f t="shared" si="1"/>
        <v>18.872447999999999</v>
      </c>
      <c r="AE27">
        <f>'IDT-1'!D27</f>
        <v>0</v>
      </c>
      <c r="AF27" s="24"/>
      <c r="AG27">
        <f t="shared" si="2"/>
        <v>18.872447999999999</v>
      </c>
      <c r="AI27" s="34">
        <f>PXIL!L27</f>
        <v>0</v>
      </c>
      <c r="AJ27" s="34">
        <f>PXIL!R27</f>
        <v>0</v>
      </c>
      <c r="AK27" s="34">
        <f>RTM_IEX!L27</f>
        <v>7.26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9">
        <f>GDAM_IEX!L27</f>
        <v>0</v>
      </c>
      <c r="AP27" s="149">
        <f>GDAM_IEX!R27</f>
        <v>0</v>
      </c>
      <c r="AQ27" s="149">
        <f>GDAM_PXI!L27</f>
        <v>0</v>
      </c>
      <c r="AR27" s="149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6.78</v>
      </c>
      <c r="AB28" s="75">
        <f>-STOA!R28</f>
        <v>0</v>
      </c>
      <c r="AC28">
        <f t="shared" si="0"/>
        <v>0.17265600000000003</v>
      </c>
      <c r="AD28">
        <f t="shared" si="1"/>
        <v>19.447344000000001</v>
      </c>
      <c r="AE28">
        <f>'IDT-1'!D28</f>
        <v>0</v>
      </c>
      <c r="AF28" s="24"/>
      <c r="AG28">
        <f t="shared" si="2"/>
        <v>19.447344000000001</v>
      </c>
      <c r="AI28" s="34">
        <f>PXIL!L28</f>
        <v>0</v>
      </c>
      <c r="AJ28" s="34">
        <f>PXIL!R28</f>
        <v>0</v>
      </c>
      <c r="AK28" s="34">
        <f>RTM_IEX!L28</f>
        <v>7.84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9">
        <f>GDAM_IEX!L28</f>
        <v>0</v>
      </c>
      <c r="AP28" s="149">
        <f>GDAM_IEX!R28</f>
        <v>0</v>
      </c>
      <c r="AQ28" s="149">
        <f>GDAM_PXI!L28</f>
        <v>0</v>
      </c>
      <c r="AR28" s="149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5.0002258049948063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6.78</v>
      </c>
      <c r="AB29" s="75">
        <f>-STOA!R29</f>
        <v>0</v>
      </c>
      <c r="AC29">
        <f t="shared" si="0"/>
        <v>0.1803139870839543</v>
      </c>
      <c r="AD29">
        <f t="shared" si="1"/>
        <v>20.309911817910852</v>
      </c>
      <c r="AE29">
        <f>'IDT-1'!D29</f>
        <v>0</v>
      </c>
      <c r="AF29" s="24"/>
      <c r="AG29">
        <f t="shared" si="2"/>
        <v>20.309911817910852</v>
      </c>
      <c r="AI29" s="34">
        <f>PXIL!L29</f>
        <v>0</v>
      </c>
      <c r="AJ29" s="34">
        <f>PXIL!R29</f>
        <v>0</v>
      </c>
      <c r="AK29" s="34">
        <f>RTM_IEX!L29</f>
        <v>8.7100000000000009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9">
        <f>GDAM_IEX!L29</f>
        <v>0</v>
      </c>
      <c r="AP29" s="149">
        <f>GDAM_IEX!R29</f>
        <v>0</v>
      </c>
      <c r="AQ29" s="149">
        <f>GDAM_PXI!L29</f>
        <v>0</v>
      </c>
      <c r="AR29" s="149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5.0002258049948063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7.13</v>
      </c>
      <c r="AB30" s="75">
        <f>-STOA!R30</f>
        <v>0</v>
      </c>
      <c r="AC30">
        <f t="shared" si="0"/>
        <v>0.19192998708395431</v>
      </c>
      <c r="AD30">
        <f t="shared" si="1"/>
        <v>21.618295817910852</v>
      </c>
      <c r="AE30">
        <f>'IDT-1'!D30</f>
        <v>0</v>
      </c>
      <c r="AF30" s="24"/>
      <c r="AG30">
        <f t="shared" si="2"/>
        <v>21.618295817910852</v>
      </c>
      <c r="AI30" s="34">
        <f>PXIL!L30</f>
        <v>0</v>
      </c>
      <c r="AJ30" s="34">
        <f>PXIL!R30</f>
        <v>0</v>
      </c>
      <c r="AK30" s="34">
        <f>RTM_IEX!L30</f>
        <v>9.68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9">
        <f>GDAM_IEX!L30</f>
        <v>0</v>
      </c>
      <c r="AP30" s="149">
        <f>GDAM_IEX!R30</f>
        <v>0</v>
      </c>
      <c r="AQ30" s="149">
        <f>GDAM_PXI!L30</f>
        <v>0</v>
      </c>
      <c r="AR30" s="149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5.0002258049948063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7.42</v>
      </c>
      <c r="AB31" s="75">
        <f>-STOA!R31</f>
        <v>0</v>
      </c>
      <c r="AC31">
        <f t="shared" si="0"/>
        <v>0.1928099870839543</v>
      </c>
      <c r="AD31">
        <f t="shared" si="1"/>
        <v>21.717415817910855</v>
      </c>
      <c r="AE31">
        <f>'IDT-1'!D31</f>
        <v>0</v>
      </c>
      <c r="AF31" s="24"/>
      <c r="AG31">
        <f t="shared" si="2"/>
        <v>21.717415817910855</v>
      </c>
      <c r="AI31" s="34">
        <f>PXIL!L31</f>
        <v>0</v>
      </c>
      <c r="AJ31" s="34">
        <f>PXIL!R31</f>
        <v>0</v>
      </c>
      <c r="AK31" s="34">
        <f>RTM_IEX!L31</f>
        <v>9.49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9">
        <f>GDAM_IEX!L31</f>
        <v>0</v>
      </c>
      <c r="AP31" s="149">
        <f>GDAM_IEX!R31</f>
        <v>0</v>
      </c>
      <c r="AQ31" s="149">
        <f>GDAM_PXI!L31</f>
        <v>0</v>
      </c>
      <c r="AR31" s="149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5.0002258049948063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7.79</v>
      </c>
      <c r="AB32" s="75">
        <f>-STOA!R32</f>
        <v>0</v>
      </c>
      <c r="AC32">
        <f t="shared" si="0"/>
        <v>0.19606598708395429</v>
      </c>
      <c r="AD32">
        <f t="shared" si="1"/>
        <v>22.084159817910852</v>
      </c>
      <c r="AE32">
        <f>'IDT-1'!D32</f>
        <v>0</v>
      </c>
      <c r="AF32" s="24"/>
      <c r="AG32">
        <f t="shared" si="2"/>
        <v>22.084159817910852</v>
      </c>
      <c r="AI32" s="34">
        <f>PXIL!L32</f>
        <v>0</v>
      </c>
      <c r="AJ32" s="34">
        <f>PXIL!R32</f>
        <v>0</v>
      </c>
      <c r="AK32" s="34">
        <f>RTM_IEX!L32</f>
        <v>9.49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9">
        <f>GDAM_IEX!L32</f>
        <v>0</v>
      </c>
      <c r="AP32" s="149">
        <f>GDAM_IEX!R32</f>
        <v>0</v>
      </c>
      <c r="AQ32" s="149">
        <f>GDAM_PXI!L32</f>
        <v>0</v>
      </c>
      <c r="AR32" s="149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5.0002258049948063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8.17</v>
      </c>
      <c r="AB33" s="75">
        <f>-STOA!R33</f>
        <v>0</v>
      </c>
      <c r="AC33">
        <f t="shared" si="0"/>
        <v>0.19764998708395431</v>
      </c>
      <c r="AD33">
        <f t="shared" si="1"/>
        <v>22.26257581791085</v>
      </c>
      <c r="AE33">
        <f>'IDT-1'!D33</f>
        <v>0</v>
      </c>
      <c r="AF33" s="24"/>
      <c r="AG33">
        <f t="shared" si="2"/>
        <v>22.26257581791085</v>
      </c>
      <c r="AI33" s="34">
        <f>PXIL!L33</f>
        <v>0</v>
      </c>
      <c r="AJ33" s="34">
        <f>PXIL!R33</f>
        <v>0</v>
      </c>
      <c r="AK33" s="34">
        <f>RTM_IEX!L33</f>
        <v>9.2899999999999991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9">
        <f>GDAM_IEX!L33</f>
        <v>0</v>
      </c>
      <c r="AP33" s="149">
        <f>GDAM_IEX!R33</f>
        <v>0</v>
      </c>
      <c r="AQ33" s="149">
        <f>GDAM_PXI!L33</f>
        <v>0</v>
      </c>
      <c r="AR33" s="149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5.0002258049948063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8.61</v>
      </c>
      <c r="AB34" s="75">
        <f>-STOA!R34</f>
        <v>0</v>
      </c>
      <c r="AC34">
        <f t="shared" si="0"/>
        <v>0.1964179870839543</v>
      </c>
      <c r="AD34">
        <f t="shared" si="1"/>
        <v>22.123807817910851</v>
      </c>
      <c r="AE34">
        <f>'IDT-1'!D34</f>
        <v>0</v>
      </c>
      <c r="AF34" s="24"/>
      <c r="AG34">
        <f t="shared" si="2"/>
        <v>22.123807817910851</v>
      </c>
      <c r="AI34" s="34">
        <f>PXIL!L34</f>
        <v>0</v>
      </c>
      <c r="AJ34" s="34">
        <f>PXIL!R34</f>
        <v>0</v>
      </c>
      <c r="AK34" s="34">
        <f>RTM_IEX!L34</f>
        <v>8.7100000000000009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9">
        <f>GDAM_IEX!L34</f>
        <v>0</v>
      </c>
      <c r="AP34" s="149">
        <f>GDAM_IEX!R34</f>
        <v>0</v>
      </c>
      <c r="AQ34" s="149">
        <f>GDAM_PXI!L34</f>
        <v>0</v>
      </c>
      <c r="AR34" s="149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5.0002314707652413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9.0500000000000007</v>
      </c>
      <c r="AB35" s="75">
        <f>-STOA!R35</f>
        <v>0</v>
      </c>
      <c r="AC35">
        <f t="shared" si="0"/>
        <v>0.19263403694273412</v>
      </c>
      <c r="AD35">
        <f t="shared" si="1"/>
        <v>21.697597433822509</v>
      </c>
      <c r="AE35">
        <f>'IDT-1'!D35</f>
        <v>0</v>
      </c>
      <c r="AF35" s="24"/>
      <c r="AG35">
        <f t="shared" si="2"/>
        <v>21.697597433822509</v>
      </c>
      <c r="AI35" s="34">
        <f>PXIL!L35</f>
        <v>0</v>
      </c>
      <c r="AJ35" s="34">
        <f>PXIL!R35</f>
        <v>0</v>
      </c>
      <c r="AK35" s="34">
        <f>RTM_IEX!L35</f>
        <v>7.84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9">
        <f>GDAM_IEX!L35</f>
        <v>0</v>
      </c>
      <c r="AP35" s="149">
        <f>GDAM_IEX!R35</f>
        <v>0</v>
      </c>
      <c r="AQ35" s="149">
        <f>GDAM_PXI!L35</f>
        <v>0</v>
      </c>
      <c r="AR35" s="149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5.0002314707652413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9.51</v>
      </c>
      <c r="AB36" s="75">
        <f>-STOA!R36</f>
        <v>0</v>
      </c>
      <c r="AC36">
        <f t="shared" si="0"/>
        <v>0.19069803694273413</v>
      </c>
      <c r="AD36">
        <f t="shared" si="1"/>
        <v>21.479533433822507</v>
      </c>
      <c r="AE36">
        <f>'IDT-1'!D36</f>
        <v>0</v>
      </c>
      <c r="AF36" s="24"/>
      <c r="AG36">
        <f t="shared" si="2"/>
        <v>21.479533433822507</v>
      </c>
      <c r="AI36" s="34">
        <f>PXIL!L36</f>
        <v>0</v>
      </c>
      <c r="AJ36" s="34">
        <f>PXIL!R36</f>
        <v>0</v>
      </c>
      <c r="AK36" s="34">
        <f>RTM_IEX!L36</f>
        <v>7.16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9">
        <f>GDAM_IEX!L36</f>
        <v>0</v>
      </c>
      <c r="AP36" s="149">
        <f>GDAM_IEX!R36</f>
        <v>0</v>
      </c>
      <c r="AQ36" s="149">
        <f>GDAM_PXI!L36</f>
        <v>0</v>
      </c>
      <c r="AR36" s="149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5.0002314707652413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9.9600000000000009</v>
      </c>
      <c r="AB37" s="75">
        <f>-STOA!R37</f>
        <v>0</v>
      </c>
      <c r="AC37">
        <f t="shared" si="0"/>
        <v>0.18876203694273413</v>
      </c>
      <c r="AD37">
        <f t="shared" si="1"/>
        <v>21.261469433822509</v>
      </c>
      <c r="AE37">
        <f>'IDT-1'!D37</f>
        <v>0</v>
      </c>
      <c r="AF37" s="24"/>
      <c r="AG37">
        <f t="shared" si="2"/>
        <v>21.261469433822509</v>
      </c>
      <c r="AI37" s="34">
        <f>PXIL!L37</f>
        <v>0</v>
      </c>
      <c r="AJ37" s="34">
        <f>PXIL!R37</f>
        <v>0</v>
      </c>
      <c r="AK37" s="34">
        <f>RTM_IEX!L37</f>
        <v>6.49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9">
        <f>GDAM_IEX!L37</f>
        <v>0</v>
      </c>
      <c r="AP37" s="149">
        <f>GDAM_IEX!R37</f>
        <v>0</v>
      </c>
      <c r="AQ37" s="149">
        <f>GDAM_PXI!L37</f>
        <v>0</v>
      </c>
      <c r="AR37" s="149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5.0002314707652413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10.43</v>
      </c>
      <c r="AB38" s="75">
        <f>-STOA!R38</f>
        <v>0</v>
      </c>
      <c r="AC38">
        <f t="shared" si="0"/>
        <v>0.18436203694273415</v>
      </c>
      <c r="AD38">
        <f t="shared" si="1"/>
        <v>20.765869433822505</v>
      </c>
      <c r="AE38">
        <f>'IDT-1'!D38</f>
        <v>0</v>
      </c>
      <c r="AF38" s="24"/>
      <c r="AG38">
        <f t="shared" si="2"/>
        <v>20.765869433822505</v>
      </c>
      <c r="AI38" s="34">
        <f>PXIL!L38</f>
        <v>0</v>
      </c>
      <c r="AJ38" s="34">
        <f>PXIL!R38</f>
        <v>0</v>
      </c>
      <c r="AK38" s="34">
        <f>RTM_IEX!L38</f>
        <v>5.52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9">
        <f>GDAM_IEX!L38</f>
        <v>0</v>
      </c>
      <c r="AP38" s="149">
        <f>GDAM_IEX!R38</f>
        <v>0</v>
      </c>
      <c r="AQ38" s="149">
        <f>GDAM_PXI!L38</f>
        <v>0</v>
      </c>
      <c r="AR38" s="149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5.0002314707652413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10.940000000000001</v>
      </c>
      <c r="AB39" s="75">
        <f>-STOA!R39</f>
        <v>0</v>
      </c>
      <c r="AC39">
        <f t="shared" si="0"/>
        <v>0.18286603694273412</v>
      </c>
      <c r="AD39">
        <f t="shared" si="1"/>
        <v>20.59736543382251</v>
      </c>
      <c r="AE39">
        <f>'IDT-1'!D39</f>
        <v>0</v>
      </c>
      <c r="AF39" s="24"/>
      <c r="AG39">
        <f t="shared" si="2"/>
        <v>20.59736543382251</v>
      </c>
      <c r="AI39" s="34">
        <f>PXIL!L39</f>
        <v>0</v>
      </c>
      <c r="AJ39" s="34">
        <f>PXIL!R39</f>
        <v>0</v>
      </c>
      <c r="AK39" s="34">
        <f>RTM_IEX!L39</f>
        <v>4.84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9">
        <f>GDAM_IEX!L39</f>
        <v>0</v>
      </c>
      <c r="AP39" s="149">
        <f>GDAM_IEX!R39</f>
        <v>0</v>
      </c>
      <c r="AQ39" s="149">
        <f>GDAM_PXI!L39</f>
        <v>0</v>
      </c>
      <c r="AR39" s="149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5.0002314707652413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11.379999999999999</v>
      </c>
      <c r="AB40" s="75">
        <f>-STOA!R40</f>
        <v>0</v>
      </c>
      <c r="AC40">
        <f t="shared" si="0"/>
        <v>0.18418603694273411</v>
      </c>
      <c r="AD40">
        <f t="shared" si="1"/>
        <v>20.746045433822506</v>
      </c>
      <c r="AE40">
        <f>'IDT-1'!D40</f>
        <v>0</v>
      </c>
      <c r="AF40" s="24"/>
      <c r="AG40">
        <f t="shared" si="2"/>
        <v>20.746045433822506</v>
      </c>
      <c r="AI40" s="34">
        <f>PXIL!L40</f>
        <v>0</v>
      </c>
      <c r="AJ40" s="34">
        <f>PXIL!R40</f>
        <v>0</v>
      </c>
      <c r="AK40" s="34">
        <f>RTM_IEX!L40</f>
        <v>4.55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9">
        <f>GDAM_IEX!L40</f>
        <v>0</v>
      </c>
      <c r="AP40" s="149">
        <f>GDAM_IEX!R40</f>
        <v>0</v>
      </c>
      <c r="AQ40" s="149">
        <f>GDAM_PXI!L40</f>
        <v>0</v>
      </c>
      <c r="AR40" s="149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5.0002314707652413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11.79</v>
      </c>
      <c r="AB41" s="75">
        <f>-STOA!R41</f>
        <v>0</v>
      </c>
      <c r="AC41">
        <f t="shared" si="0"/>
        <v>0.18691403694273415</v>
      </c>
      <c r="AD41">
        <f t="shared" si="1"/>
        <v>21.053317433822507</v>
      </c>
      <c r="AE41">
        <f>'IDT-1'!D41</f>
        <v>0</v>
      </c>
      <c r="AF41" s="24"/>
      <c r="AG41">
        <f t="shared" si="2"/>
        <v>21.053317433822507</v>
      </c>
      <c r="AI41" s="34">
        <f>PXIL!L41</f>
        <v>0</v>
      </c>
      <c r="AJ41" s="34">
        <f>PXIL!R41</f>
        <v>0</v>
      </c>
      <c r="AK41" s="34">
        <f>RTM_IEX!L41</f>
        <v>4.45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9">
        <f>GDAM_IEX!L41</f>
        <v>0</v>
      </c>
      <c r="AP41" s="149">
        <f>GDAM_IEX!R41</f>
        <v>0</v>
      </c>
      <c r="AQ41" s="149">
        <f>GDAM_PXI!L41</f>
        <v>0</v>
      </c>
      <c r="AR41" s="149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5.0002314707652413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12.14</v>
      </c>
      <c r="AB42" s="75">
        <f>-STOA!R42</f>
        <v>0</v>
      </c>
      <c r="AC42">
        <f t="shared" si="0"/>
        <v>0.18665003694273416</v>
      </c>
      <c r="AD42">
        <f t="shared" si="1"/>
        <v>21.02358143382251</v>
      </c>
      <c r="AE42">
        <f>'IDT-1'!D42</f>
        <v>0</v>
      </c>
      <c r="AF42" s="24"/>
      <c r="AG42">
        <f t="shared" si="2"/>
        <v>21.02358143382251</v>
      </c>
      <c r="AI42" s="34">
        <f>PXIL!L42</f>
        <v>0</v>
      </c>
      <c r="AJ42" s="34">
        <f>PXIL!R42</f>
        <v>0</v>
      </c>
      <c r="AK42" s="34">
        <f>RTM_IEX!L42</f>
        <v>4.07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9">
        <f>GDAM_IEX!L42</f>
        <v>0</v>
      </c>
      <c r="AP42" s="149">
        <f>GDAM_IEX!R42</f>
        <v>0</v>
      </c>
      <c r="AQ42" s="149">
        <f>GDAM_PXI!L42</f>
        <v>0</v>
      </c>
      <c r="AR42" s="149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5.0002314707652413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12.47</v>
      </c>
      <c r="AB43" s="75">
        <f>-STOA!R43</f>
        <v>0</v>
      </c>
      <c r="AC43">
        <f t="shared" si="0"/>
        <v>0.18612203694273413</v>
      </c>
      <c r="AD43">
        <f t="shared" si="1"/>
        <v>20.964109433822507</v>
      </c>
      <c r="AE43">
        <f>'IDT-1'!D43</f>
        <v>0</v>
      </c>
      <c r="AF43" s="24"/>
      <c r="AG43">
        <f t="shared" si="2"/>
        <v>20.964109433822507</v>
      </c>
      <c r="AI43" s="34">
        <f>PXIL!L43</f>
        <v>0</v>
      </c>
      <c r="AJ43" s="34">
        <f>PXIL!R43</f>
        <v>0</v>
      </c>
      <c r="AK43" s="34">
        <f>RTM_IEX!L43</f>
        <v>3.68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9">
        <f>GDAM_IEX!L43</f>
        <v>0</v>
      </c>
      <c r="AP43" s="149">
        <f>GDAM_IEX!R43</f>
        <v>0</v>
      </c>
      <c r="AQ43" s="149">
        <f>GDAM_PXI!L43</f>
        <v>0</v>
      </c>
      <c r="AR43" s="149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5.0002314707652413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12.74</v>
      </c>
      <c r="AB44" s="75">
        <f>-STOA!R44</f>
        <v>0</v>
      </c>
      <c r="AC44">
        <f t="shared" si="0"/>
        <v>0.18849803694273412</v>
      </c>
      <c r="AD44">
        <f t="shared" si="1"/>
        <v>21.231733433822509</v>
      </c>
      <c r="AE44">
        <f>'IDT-1'!D44</f>
        <v>0</v>
      </c>
      <c r="AF44" s="24"/>
      <c r="AG44">
        <f t="shared" si="2"/>
        <v>21.231733433822509</v>
      </c>
      <c r="AI44" s="34">
        <f>PXIL!L44</f>
        <v>0</v>
      </c>
      <c r="AJ44" s="34">
        <f>PXIL!R44</f>
        <v>0</v>
      </c>
      <c r="AK44" s="34">
        <f>RTM_IEX!L44</f>
        <v>3.68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9">
        <f>GDAM_IEX!L44</f>
        <v>0</v>
      </c>
      <c r="AP44" s="149">
        <f>GDAM_IEX!R44</f>
        <v>0</v>
      </c>
      <c r="AQ44" s="149">
        <f>GDAM_PXI!L44</f>
        <v>0</v>
      </c>
      <c r="AR44" s="149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5.0002314707652413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12.97</v>
      </c>
      <c r="AB45" s="75">
        <f>-STOA!R45</f>
        <v>0</v>
      </c>
      <c r="AC45">
        <f t="shared" si="0"/>
        <v>0.18365803694273414</v>
      </c>
      <c r="AD45">
        <f t="shared" si="1"/>
        <v>20.686573433822506</v>
      </c>
      <c r="AE45">
        <f>'IDT-1'!D45</f>
        <v>0</v>
      </c>
      <c r="AF45" s="24"/>
      <c r="AG45">
        <f t="shared" si="2"/>
        <v>20.686573433822506</v>
      </c>
      <c r="AI45" s="34">
        <f>PXIL!L45</f>
        <v>0</v>
      </c>
      <c r="AJ45" s="34">
        <f>PXIL!R45</f>
        <v>0</v>
      </c>
      <c r="AK45" s="34">
        <f>RTM_IEX!L45</f>
        <v>2.9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9">
        <f>GDAM_IEX!L45</f>
        <v>0</v>
      </c>
      <c r="AP45" s="149">
        <f>GDAM_IEX!R45</f>
        <v>0</v>
      </c>
      <c r="AQ45" s="149">
        <f>GDAM_PXI!L45</f>
        <v>0</v>
      </c>
      <c r="AR45" s="149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5.0002314707652413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13.07</v>
      </c>
      <c r="AB46" s="75">
        <f>-STOA!R46</f>
        <v>0</v>
      </c>
      <c r="AC46">
        <f t="shared" si="0"/>
        <v>0.18119403694273414</v>
      </c>
      <c r="AD46">
        <f t="shared" si="1"/>
        <v>20.409037433822508</v>
      </c>
      <c r="AE46">
        <f>'IDT-1'!D46</f>
        <v>0</v>
      </c>
      <c r="AF46" s="24"/>
      <c r="AG46">
        <f t="shared" si="2"/>
        <v>20.409037433822508</v>
      </c>
      <c r="AI46" s="34">
        <f>PXIL!L46</f>
        <v>0</v>
      </c>
      <c r="AJ46" s="34">
        <f>PXIL!R46</f>
        <v>0</v>
      </c>
      <c r="AK46" s="34">
        <f>RTM_IEX!L46</f>
        <v>2.52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9">
        <f>GDAM_IEX!L46</f>
        <v>0</v>
      </c>
      <c r="AP46" s="149">
        <f>GDAM_IEX!R46</f>
        <v>0</v>
      </c>
      <c r="AQ46" s="149">
        <f>GDAM_PXI!L46</f>
        <v>0</v>
      </c>
      <c r="AR46" s="149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5.0002314707652413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13.36</v>
      </c>
      <c r="AB47" s="75">
        <f>-STOA!R47</f>
        <v>0</v>
      </c>
      <c r="AC47">
        <f t="shared" si="0"/>
        <v>0.17864203694273414</v>
      </c>
      <c r="AD47">
        <f t="shared" si="1"/>
        <v>20.121589433822511</v>
      </c>
      <c r="AE47">
        <f>'IDT-1'!D47</f>
        <v>0</v>
      </c>
      <c r="AF47" s="24"/>
      <c r="AG47">
        <f t="shared" si="2"/>
        <v>20.121589433822511</v>
      </c>
      <c r="AI47" s="34">
        <f>PXIL!L47</f>
        <v>0</v>
      </c>
      <c r="AJ47" s="34">
        <f>PXIL!R47</f>
        <v>0</v>
      </c>
      <c r="AK47" s="34">
        <f>RTM_IEX!L47</f>
        <v>1.94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9">
        <f>GDAM_IEX!L47</f>
        <v>0</v>
      </c>
      <c r="AP47" s="149">
        <f>GDAM_IEX!R47</f>
        <v>0</v>
      </c>
      <c r="AQ47" s="149">
        <f>GDAM_PXI!L47</f>
        <v>0</v>
      </c>
      <c r="AR47" s="149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5.0002314707652413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13.56</v>
      </c>
      <c r="AB48" s="75">
        <f>-STOA!R48</f>
        <v>0</v>
      </c>
      <c r="AC48">
        <f t="shared" si="0"/>
        <v>0.17864203694273412</v>
      </c>
      <c r="AD48">
        <f t="shared" si="1"/>
        <v>20.121589433822507</v>
      </c>
      <c r="AE48">
        <f>'IDT-1'!D48</f>
        <v>0</v>
      </c>
      <c r="AF48" s="24"/>
      <c r="AG48">
        <f t="shared" si="2"/>
        <v>20.121589433822507</v>
      </c>
      <c r="AI48" s="34">
        <f>PXIL!L48</f>
        <v>0</v>
      </c>
      <c r="AJ48" s="34">
        <f>PXIL!R48</f>
        <v>0</v>
      </c>
      <c r="AK48" s="34">
        <f>RTM_IEX!L48</f>
        <v>1.74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9">
        <f>GDAM_IEX!L48</f>
        <v>0</v>
      </c>
      <c r="AP48" s="149">
        <f>GDAM_IEX!R48</f>
        <v>0</v>
      </c>
      <c r="AQ48" s="149">
        <f>GDAM_PXI!L48</f>
        <v>0</v>
      </c>
      <c r="AR48" s="149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5.0002314707652413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13.65</v>
      </c>
      <c r="AB49" s="75">
        <f>-STOA!R49</f>
        <v>0</v>
      </c>
      <c r="AC49">
        <f t="shared" si="0"/>
        <v>0.17265803694273413</v>
      </c>
      <c r="AD49">
        <f t="shared" si="1"/>
        <v>19.447573433822505</v>
      </c>
      <c r="AE49">
        <f>'IDT-1'!D49</f>
        <v>0</v>
      </c>
      <c r="AF49" s="24"/>
      <c r="AG49">
        <f t="shared" si="2"/>
        <v>19.447573433822505</v>
      </c>
      <c r="AI49" s="34">
        <f>PXIL!L49</f>
        <v>0</v>
      </c>
      <c r="AJ49" s="34">
        <f>PXIL!R49</f>
        <v>0</v>
      </c>
      <c r="AK49" s="34">
        <f>RTM_IEX!L49</f>
        <v>0.97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9">
        <f>GDAM_IEX!L49</f>
        <v>0</v>
      </c>
      <c r="AP49" s="149">
        <f>GDAM_IEX!R49</f>
        <v>0</v>
      </c>
      <c r="AQ49" s="149">
        <f>GDAM_PXI!L49</f>
        <v>0</v>
      </c>
      <c r="AR49" s="149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5.0002314707652413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13.8</v>
      </c>
      <c r="AB50" s="75">
        <f>-STOA!R50</f>
        <v>0</v>
      </c>
      <c r="AC50">
        <f t="shared" si="0"/>
        <v>0.16966603694273413</v>
      </c>
      <c r="AD50">
        <f t="shared" si="1"/>
        <v>19.110565433822508</v>
      </c>
      <c r="AE50">
        <f>'IDT-1'!D50</f>
        <v>0</v>
      </c>
      <c r="AF50" s="24"/>
      <c r="AG50">
        <f t="shared" si="2"/>
        <v>19.110565433822508</v>
      </c>
      <c r="AI50" s="34">
        <f>PXIL!L50</f>
        <v>0</v>
      </c>
      <c r="AJ50" s="34">
        <f>PXIL!R50</f>
        <v>0</v>
      </c>
      <c r="AK50" s="34">
        <f>RTM_IEX!L50</f>
        <v>0.48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9">
        <f>GDAM_IEX!L50</f>
        <v>0</v>
      </c>
      <c r="AP50" s="149">
        <f>GDAM_IEX!R50</f>
        <v>0</v>
      </c>
      <c r="AQ50" s="149">
        <f>GDAM_PXI!L50</f>
        <v>0</v>
      </c>
      <c r="AR50" s="149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5.0002314707652413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13.9</v>
      </c>
      <c r="AB51" s="75">
        <f>-STOA!R51</f>
        <v>0</v>
      </c>
      <c r="AC51">
        <f t="shared" si="0"/>
        <v>0.17054603694273415</v>
      </c>
      <c r="AD51">
        <f t="shared" si="1"/>
        <v>19.209685433822507</v>
      </c>
      <c r="AE51">
        <f>'IDT-1'!D51</f>
        <v>0</v>
      </c>
      <c r="AF51" s="24"/>
      <c r="AG51">
        <f t="shared" si="2"/>
        <v>19.209685433822507</v>
      </c>
      <c r="AI51" s="34">
        <f>PXIL!L51</f>
        <v>0</v>
      </c>
      <c r="AJ51" s="34">
        <f>PXIL!R51</f>
        <v>0</v>
      </c>
      <c r="AK51" s="34">
        <f>RTM_IEX!L51</f>
        <v>0.48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9">
        <f>GDAM_IEX!L51</f>
        <v>0</v>
      </c>
      <c r="AP51" s="149">
        <f>GDAM_IEX!R51</f>
        <v>0</v>
      </c>
      <c r="AQ51" s="149">
        <f>GDAM_PXI!L51</f>
        <v>0</v>
      </c>
      <c r="AR51" s="149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5.0002314707652413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13.940000000000001</v>
      </c>
      <c r="AB52" s="75">
        <f>-STOA!R52</f>
        <v>0</v>
      </c>
      <c r="AC52">
        <f t="shared" si="0"/>
        <v>0.17089803694273414</v>
      </c>
      <c r="AD52">
        <f t="shared" si="1"/>
        <v>19.249333433822507</v>
      </c>
      <c r="AE52">
        <f>'IDT-1'!D52</f>
        <v>0</v>
      </c>
      <c r="AF52" s="24"/>
      <c r="AG52">
        <f t="shared" si="2"/>
        <v>19.249333433822507</v>
      </c>
      <c r="AI52" s="34">
        <f>PXIL!L52</f>
        <v>0</v>
      </c>
      <c r="AJ52" s="34">
        <f>PXIL!R52</f>
        <v>0</v>
      </c>
      <c r="AK52" s="34">
        <f>RTM_IEX!L52</f>
        <v>0.48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9">
        <f>GDAM_IEX!L52</f>
        <v>0</v>
      </c>
      <c r="AP52" s="149">
        <f>GDAM_IEX!R52</f>
        <v>0</v>
      </c>
      <c r="AQ52" s="149">
        <f>GDAM_PXI!L52</f>
        <v>0</v>
      </c>
      <c r="AR52" s="149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13.99</v>
      </c>
      <c r="AB53" s="75">
        <f>-STOA!R53</f>
        <v>0</v>
      </c>
      <c r="AC53">
        <f t="shared" si="0"/>
        <v>0.17133803694273414</v>
      </c>
      <c r="AD53">
        <f t="shared" si="1"/>
        <v>19.298893433822506</v>
      </c>
      <c r="AE53">
        <f>'IDT-1'!D53</f>
        <v>0</v>
      </c>
      <c r="AF53" s="24"/>
      <c r="AG53">
        <f t="shared" si="2"/>
        <v>19.298893433822506</v>
      </c>
      <c r="AI53" s="34">
        <f>PXIL!L53</f>
        <v>0</v>
      </c>
      <c r="AJ53" s="34">
        <f>PXIL!R53</f>
        <v>0</v>
      </c>
      <c r="AK53" s="34">
        <f>RTM_IEX!L53</f>
        <v>0.48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9">
        <f>GDAM_IEX!L53</f>
        <v>0</v>
      </c>
      <c r="AP53" s="149">
        <f>GDAM_IEX!R53</f>
        <v>0</v>
      </c>
      <c r="AQ53" s="149">
        <f>GDAM_PXI!L53</f>
        <v>0</v>
      </c>
      <c r="AR53" s="149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14.33</v>
      </c>
      <c r="AB54" s="75">
        <f>-STOA!R54</f>
        <v>0</v>
      </c>
      <c r="AC54">
        <f t="shared" si="0"/>
        <v>0.17010603694273413</v>
      </c>
      <c r="AD54">
        <f t="shared" si="1"/>
        <v>19.160125433822508</v>
      </c>
      <c r="AE54">
        <f>'IDT-1'!D54</f>
        <v>0</v>
      </c>
      <c r="AF54" s="24"/>
      <c r="AG54">
        <f t="shared" si="2"/>
        <v>19.160125433822508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9">
        <f>GDAM_IEX!L54</f>
        <v>0</v>
      </c>
      <c r="AP54" s="149">
        <f>GDAM_IEX!R54</f>
        <v>0</v>
      </c>
      <c r="AQ54" s="149">
        <f>GDAM_PXI!L54</f>
        <v>0</v>
      </c>
      <c r="AR54" s="149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14.43</v>
      </c>
      <c r="AB55" s="75">
        <f>-STOA!R55</f>
        <v>0</v>
      </c>
      <c r="AC55">
        <f t="shared" si="0"/>
        <v>0.17098603694273415</v>
      </c>
      <c r="AD55">
        <f t="shared" si="1"/>
        <v>19.25924543382251</v>
      </c>
      <c r="AE55">
        <f>'IDT-1'!D55</f>
        <v>0</v>
      </c>
      <c r="AF55" s="24"/>
      <c r="AG55">
        <f t="shared" si="2"/>
        <v>19.25924543382251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9">
        <f>GDAM_IEX!L55</f>
        <v>0</v>
      </c>
      <c r="AP55" s="149">
        <f>GDAM_IEX!R55</f>
        <v>0</v>
      </c>
      <c r="AQ55" s="149">
        <f>GDAM_PXI!L55</f>
        <v>0</v>
      </c>
      <c r="AR55" s="149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14.24</v>
      </c>
      <c r="AB56" s="75">
        <f>-STOA!R56</f>
        <v>0</v>
      </c>
      <c r="AC56">
        <f t="shared" si="0"/>
        <v>0.16931403694273414</v>
      </c>
      <c r="AD56">
        <f t="shared" si="1"/>
        <v>19.070917433822508</v>
      </c>
      <c r="AE56">
        <f>'IDT-1'!D56</f>
        <v>0</v>
      </c>
      <c r="AF56" s="24"/>
      <c r="AG56">
        <f t="shared" si="2"/>
        <v>19.070917433822508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9">
        <f>GDAM_IEX!L56</f>
        <v>0</v>
      </c>
      <c r="AP56" s="149">
        <f>GDAM_IEX!R56</f>
        <v>0</v>
      </c>
      <c r="AQ56" s="149">
        <f>GDAM_PXI!L56</f>
        <v>0</v>
      </c>
      <c r="AR56" s="149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13.75</v>
      </c>
      <c r="AB57" s="75">
        <f>-STOA!R57</f>
        <v>0</v>
      </c>
      <c r="AC57">
        <f t="shared" si="0"/>
        <v>0.16500203694273416</v>
      </c>
      <c r="AD57">
        <f t="shared" si="1"/>
        <v>18.585229433822509</v>
      </c>
      <c r="AE57">
        <f>'IDT-1'!D57</f>
        <v>0</v>
      </c>
      <c r="AF57" s="24"/>
      <c r="AG57">
        <f t="shared" si="2"/>
        <v>18.585229433822509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9">
        <f>GDAM_IEX!L57</f>
        <v>0</v>
      </c>
      <c r="AP57" s="149">
        <f>GDAM_IEX!R57</f>
        <v>0</v>
      </c>
      <c r="AQ57" s="149">
        <f>GDAM_PXI!L57</f>
        <v>0</v>
      </c>
      <c r="AR57" s="149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13.36</v>
      </c>
      <c r="AB58" s="75">
        <f>-STOA!R58</f>
        <v>0</v>
      </c>
      <c r="AC58">
        <f t="shared" si="0"/>
        <v>0.16157003694273414</v>
      </c>
      <c r="AD58">
        <f t="shared" si="1"/>
        <v>18.198661433822508</v>
      </c>
      <c r="AE58">
        <f>'IDT-1'!D58</f>
        <v>0</v>
      </c>
      <c r="AF58" s="24"/>
      <c r="AG58">
        <f t="shared" si="2"/>
        <v>18.198661433822508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9">
        <f>GDAM_IEX!L58</f>
        <v>0</v>
      </c>
      <c r="AP58" s="149">
        <f>GDAM_IEX!R58</f>
        <v>0</v>
      </c>
      <c r="AQ58" s="149">
        <f>GDAM_PXI!L58</f>
        <v>0</v>
      </c>
      <c r="AR58" s="149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12.9</v>
      </c>
      <c r="AB59" s="75">
        <f>-STOA!R59</f>
        <v>0</v>
      </c>
      <c r="AC59">
        <f t="shared" si="0"/>
        <v>0.16640016446492947</v>
      </c>
      <c r="AD59">
        <f t="shared" si="1"/>
        <v>16.733831306300313</v>
      </c>
      <c r="AE59">
        <f>'IDT-1'!D59</f>
        <v>0</v>
      </c>
      <c r="AF59" s="24"/>
      <c r="AG59">
        <f t="shared" si="2"/>
        <v>16.733831306300313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-1</v>
      </c>
      <c r="AM59" s="34">
        <f>RTM_PXI!L59</f>
        <v>0</v>
      </c>
      <c r="AN59" s="34">
        <f>RTM_PXI!R59</f>
        <v>0</v>
      </c>
      <c r="AO59" s="149">
        <f>GDAM_IEX!L59</f>
        <v>0</v>
      </c>
      <c r="AP59" s="149">
        <f>GDAM_IEX!R59</f>
        <v>0</v>
      </c>
      <c r="AQ59" s="149">
        <f>GDAM_PXI!L59</f>
        <v>0</v>
      </c>
      <c r="AR59" s="149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12.49</v>
      </c>
      <c r="AB60" s="75">
        <f>-STOA!R60</f>
        <v>0</v>
      </c>
      <c r="AC60">
        <f t="shared" si="0"/>
        <v>0.16279216446492947</v>
      </c>
      <c r="AD60">
        <f t="shared" si="1"/>
        <v>16.327439306300313</v>
      </c>
      <c r="AE60">
        <f>'IDT-1'!D60</f>
        <v>0</v>
      </c>
      <c r="AF60" s="24"/>
      <c r="AG60">
        <f t="shared" si="2"/>
        <v>16.327439306300313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-1</v>
      </c>
      <c r="AM60" s="34">
        <f>RTM_PXI!L60</f>
        <v>0</v>
      </c>
      <c r="AN60" s="34">
        <f>RTM_PXI!R60</f>
        <v>0</v>
      </c>
      <c r="AO60" s="149">
        <f>GDAM_IEX!L60</f>
        <v>0</v>
      </c>
      <c r="AP60" s="149">
        <f>GDAM_IEX!R60</f>
        <v>0</v>
      </c>
      <c r="AQ60" s="149">
        <f>GDAM_PXI!L60</f>
        <v>0</v>
      </c>
      <c r="AR60" s="149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12.11</v>
      </c>
      <c r="AB61" s="75">
        <f>-STOA!R61</f>
        <v>0</v>
      </c>
      <c r="AC61">
        <f t="shared" si="0"/>
        <v>0.16388722822602711</v>
      </c>
      <c r="AD61">
        <f t="shared" si="1"/>
        <v>15.446344242539215</v>
      </c>
      <c r="AE61">
        <f>'IDT-1'!D61</f>
        <v>0</v>
      </c>
      <c r="AF61" s="24"/>
      <c r="AG61">
        <f t="shared" si="2"/>
        <v>15.446344242539215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-1.5</v>
      </c>
      <c r="AM61" s="34">
        <f>RTM_PXI!L61</f>
        <v>0</v>
      </c>
      <c r="AN61" s="34">
        <f>RTM_PXI!R61</f>
        <v>0</v>
      </c>
      <c r="AO61" s="149">
        <f>GDAM_IEX!L61</f>
        <v>0</v>
      </c>
      <c r="AP61" s="149">
        <f>GDAM_IEX!R61</f>
        <v>0</v>
      </c>
      <c r="AQ61" s="149">
        <f>GDAM_PXI!L61</f>
        <v>0</v>
      </c>
      <c r="AR61" s="149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11.68</v>
      </c>
      <c r="AB62" s="75">
        <f>-STOA!R62</f>
        <v>0</v>
      </c>
      <c r="AC62">
        <f t="shared" si="0"/>
        <v>0.15566416446492948</v>
      </c>
      <c r="AD62">
        <f t="shared" si="1"/>
        <v>15.524567306300312</v>
      </c>
      <c r="AE62">
        <f>'IDT-1'!D62</f>
        <v>0</v>
      </c>
      <c r="AF62" s="24"/>
      <c r="AG62">
        <f t="shared" si="2"/>
        <v>15.524567306300312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-1</v>
      </c>
      <c r="AM62" s="34">
        <f>RTM_PXI!L62</f>
        <v>0</v>
      </c>
      <c r="AN62" s="34">
        <f>RTM_PXI!R62</f>
        <v>0</v>
      </c>
      <c r="AO62" s="149">
        <f>GDAM_IEX!L62</f>
        <v>0</v>
      </c>
      <c r="AP62" s="149">
        <f>GDAM_IEX!R62</f>
        <v>0</v>
      </c>
      <c r="AQ62" s="149">
        <f>GDAM_PXI!L62</f>
        <v>0</v>
      </c>
      <c r="AR62" s="149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11.36</v>
      </c>
      <c r="AB63" s="75">
        <f>-STOA!R63</f>
        <v>0</v>
      </c>
      <c r="AC63">
        <f t="shared" si="0"/>
        <v>0.15284816446492946</v>
      </c>
      <c r="AD63">
        <f t="shared" si="1"/>
        <v>15.207383306300313</v>
      </c>
      <c r="AE63">
        <f>'IDT-1'!D63</f>
        <v>0</v>
      </c>
      <c r="AF63" s="24"/>
      <c r="AG63">
        <f t="shared" si="2"/>
        <v>15.207383306300313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-1</v>
      </c>
      <c r="AM63" s="34">
        <f>RTM_PXI!L63</f>
        <v>0</v>
      </c>
      <c r="AN63" s="34">
        <f>RTM_PXI!R63</f>
        <v>0</v>
      </c>
      <c r="AO63" s="149">
        <f>GDAM_IEX!L63</f>
        <v>0</v>
      </c>
      <c r="AP63" s="149">
        <f>GDAM_IEX!R63</f>
        <v>0</v>
      </c>
      <c r="AQ63" s="149">
        <f>GDAM_PXI!L63</f>
        <v>0</v>
      </c>
      <c r="AR63" s="149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10.7</v>
      </c>
      <c r="AB64" s="75">
        <f>-STOA!R64</f>
        <v>0</v>
      </c>
      <c r="AC64">
        <f t="shared" si="0"/>
        <v>0.14260110070383178</v>
      </c>
      <c r="AD64">
        <f t="shared" si="1"/>
        <v>15.057630370061409</v>
      </c>
      <c r="AE64">
        <f>'IDT-1'!D64</f>
        <v>0</v>
      </c>
      <c r="AF64" s="24"/>
      <c r="AG64">
        <f t="shared" si="2"/>
        <v>15.057630370061409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-0.5</v>
      </c>
      <c r="AM64" s="34">
        <f>RTM_PXI!L64</f>
        <v>0</v>
      </c>
      <c r="AN64" s="34">
        <f>RTM_PXI!R64</f>
        <v>0</v>
      </c>
      <c r="AO64" s="149">
        <f>GDAM_IEX!L64</f>
        <v>0</v>
      </c>
      <c r="AP64" s="149">
        <f>GDAM_IEX!R64</f>
        <v>0</v>
      </c>
      <c r="AQ64" s="149">
        <f>GDAM_PXI!L64</f>
        <v>0</v>
      </c>
      <c r="AR64" s="149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10.3</v>
      </c>
      <c r="AB65" s="75">
        <f>-STOA!R65</f>
        <v>0</v>
      </c>
      <c r="AC65">
        <f t="shared" si="0"/>
        <v>0.13464203694273413</v>
      </c>
      <c r="AD65">
        <f t="shared" si="1"/>
        <v>15.165589433822507</v>
      </c>
      <c r="AE65">
        <f>'IDT-1'!D65</f>
        <v>0</v>
      </c>
      <c r="AF65" s="24"/>
      <c r="AG65">
        <f t="shared" si="2"/>
        <v>15.165589433822507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9">
        <f>GDAM_IEX!L65</f>
        <v>0</v>
      </c>
      <c r="AP65" s="149">
        <f>GDAM_IEX!R65</f>
        <v>0</v>
      </c>
      <c r="AQ65" s="149">
        <f>GDAM_PXI!L65</f>
        <v>0</v>
      </c>
      <c r="AR65" s="149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9.5500000000000007</v>
      </c>
      <c r="AB66" s="75">
        <f>-STOA!R66</f>
        <v>0</v>
      </c>
      <c r="AC66">
        <f t="shared" si="0"/>
        <v>0.13657803694273413</v>
      </c>
      <c r="AD66">
        <f t="shared" si="1"/>
        <v>15.383653433822509</v>
      </c>
      <c r="AE66">
        <f>'IDT-1'!D66</f>
        <v>0</v>
      </c>
      <c r="AF66" s="24"/>
      <c r="AG66">
        <f t="shared" si="2"/>
        <v>15.383653433822509</v>
      </c>
      <c r="AI66" s="34">
        <f>PXIL!L66</f>
        <v>0</v>
      </c>
      <c r="AJ66" s="34">
        <f>PXIL!R66</f>
        <v>0</v>
      </c>
      <c r="AK66" s="34">
        <f>RTM_IEX!L66</f>
        <v>0.97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9">
        <f>GDAM_IEX!L66</f>
        <v>0</v>
      </c>
      <c r="AP66" s="149">
        <f>GDAM_IEX!R66</f>
        <v>0</v>
      </c>
      <c r="AQ66" s="149">
        <f>GDAM_PXI!L66</f>
        <v>0</v>
      </c>
      <c r="AR66" s="149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4.9997661803217346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8.7899999999999991</v>
      </c>
      <c r="AB67" s="75">
        <f>-STOA!R67</f>
        <v>0</v>
      </c>
      <c r="AC67">
        <f t="shared" si="0"/>
        <v>0.13842194238683128</v>
      </c>
      <c r="AD67">
        <f t="shared" si="1"/>
        <v>15.591344237934903</v>
      </c>
      <c r="AE67">
        <f>'IDT-1'!D67</f>
        <v>0</v>
      </c>
      <c r="AF67" s="24"/>
      <c r="AG67">
        <f t="shared" si="2"/>
        <v>15.591344237934903</v>
      </c>
      <c r="AI67" s="34">
        <f>PXIL!L67</f>
        <v>0</v>
      </c>
      <c r="AJ67" s="34">
        <f>PXIL!R67</f>
        <v>0</v>
      </c>
      <c r="AK67" s="34">
        <f>RTM_IEX!L67</f>
        <v>1.94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9">
        <f>GDAM_IEX!L67</f>
        <v>0</v>
      </c>
      <c r="AP67" s="149">
        <f>GDAM_IEX!R67</f>
        <v>0</v>
      </c>
      <c r="AQ67" s="149">
        <f>GDAM_PXI!L67</f>
        <v>0</v>
      </c>
      <c r="AR67" s="149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4.9997661803217346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8.5300000000000011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0.14458194238683131</v>
      </c>
      <c r="AD68">
        <f t="shared" ref="AD68:AD98" si="4">SUM(B68:AB68,AI68:AR68)-AC68</f>
        <v>16.285184237934903</v>
      </c>
      <c r="AE68">
        <f>'IDT-1'!D68</f>
        <v>0</v>
      </c>
      <c r="AF68" s="24"/>
      <c r="AG68">
        <f t="shared" ref="AG68:AG98" si="5">SUM(AD68:AF68)</f>
        <v>16.285184237934903</v>
      </c>
      <c r="AI68" s="34">
        <f>PXIL!L68</f>
        <v>0</v>
      </c>
      <c r="AJ68" s="34">
        <f>PXIL!R68</f>
        <v>0</v>
      </c>
      <c r="AK68" s="34">
        <f>RTM_IEX!L68</f>
        <v>2.9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9">
        <f>GDAM_IEX!L68</f>
        <v>0</v>
      </c>
      <c r="AP68" s="149">
        <f>GDAM_IEX!R68</f>
        <v>0</v>
      </c>
      <c r="AQ68" s="149">
        <f>GDAM_PXI!L68</f>
        <v>0</v>
      </c>
      <c r="AR68" s="149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8.41</v>
      </c>
      <c r="AB69" s="75">
        <f>-STOA!R69</f>
        <v>0</v>
      </c>
      <c r="AC69">
        <f t="shared" si="3"/>
        <v>0.14784</v>
      </c>
      <c r="AD69">
        <f t="shared" si="4"/>
        <v>16.652160000000002</v>
      </c>
      <c r="AE69">
        <f>'IDT-1'!D69</f>
        <v>0</v>
      </c>
      <c r="AF69" s="24"/>
      <c r="AG69">
        <f t="shared" si="5"/>
        <v>16.652160000000002</v>
      </c>
      <c r="AI69" s="34">
        <f>PXIL!L69</f>
        <v>0</v>
      </c>
      <c r="AJ69" s="34">
        <f>PXIL!R69</f>
        <v>0</v>
      </c>
      <c r="AK69" s="34">
        <f>RTM_IEX!L69</f>
        <v>3.39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9">
        <f>GDAM_IEX!L69</f>
        <v>0</v>
      </c>
      <c r="AP69" s="149">
        <f>GDAM_IEX!R69</f>
        <v>0</v>
      </c>
      <c r="AQ69" s="149">
        <f>GDAM_PXI!L69</f>
        <v>0</v>
      </c>
      <c r="AR69" s="149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7.78</v>
      </c>
      <c r="AB70" s="75">
        <f>-STOA!R70</f>
        <v>0</v>
      </c>
      <c r="AC70">
        <f t="shared" si="3"/>
        <v>0.15505600000000003</v>
      </c>
      <c r="AD70">
        <f t="shared" si="4"/>
        <v>17.464944000000003</v>
      </c>
      <c r="AE70">
        <f>'IDT-1'!D70</f>
        <v>0</v>
      </c>
      <c r="AF70" s="24"/>
      <c r="AG70">
        <f t="shared" si="5"/>
        <v>17.464944000000003</v>
      </c>
      <c r="AI70" s="34">
        <f>PXIL!L70</f>
        <v>0</v>
      </c>
      <c r="AJ70" s="34">
        <f>PXIL!R70</f>
        <v>0</v>
      </c>
      <c r="AK70" s="34">
        <f>RTM_IEX!L70</f>
        <v>4.84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9">
        <f>GDAM_IEX!L70</f>
        <v>0</v>
      </c>
      <c r="AP70" s="149">
        <f>GDAM_IEX!R70</f>
        <v>0</v>
      </c>
      <c r="AQ70" s="149">
        <f>GDAM_PXI!L70</f>
        <v>0</v>
      </c>
      <c r="AR70" s="149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4.84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7.48</v>
      </c>
      <c r="AB71" s="75">
        <f>-STOA!R71</f>
        <v>0</v>
      </c>
      <c r="AC71">
        <f t="shared" si="3"/>
        <v>0.151008</v>
      </c>
      <c r="AD71">
        <f t="shared" si="4"/>
        <v>17.008991999999999</v>
      </c>
      <c r="AE71">
        <f>'IDT-1'!D71</f>
        <v>0</v>
      </c>
      <c r="AF71" s="24"/>
      <c r="AG71">
        <f t="shared" si="5"/>
        <v>17.008991999999999</v>
      </c>
      <c r="AI71" s="34">
        <f>PXIL!L71</f>
        <v>0</v>
      </c>
      <c r="AJ71" s="34">
        <f>PXIL!R71</f>
        <v>0</v>
      </c>
      <c r="AK71" s="34">
        <f>RTM_IEX!L71</f>
        <v>4.84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9">
        <f>GDAM_IEX!L71</f>
        <v>0</v>
      </c>
      <c r="AP71" s="149">
        <f>GDAM_IEX!R71</f>
        <v>0</v>
      </c>
      <c r="AQ71" s="149">
        <f>GDAM_PXI!L71</f>
        <v>0</v>
      </c>
      <c r="AR71" s="149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4.84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7.12</v>
      </c>
      <c r="AB72" s="75">
        <f>-STOA!R72</f>
        <v>0</v>
      </c>
      <c r="AC72">
        <f t="shared" si="3"/>
        <v>0.145288</v>
      </c>
      <c r="AD72">
        <f t="shared" si="4"/>
        <v>16.364712000000001</v>
      </c>
      <c r="AE72">
        <f>'IDT-1'!D72</f>
        <v>0</v>
      </c>
      <c r="AF72" s="24"/>
      <c r="AG72">
        <f t="shared" si="5"/>
        <v>16.364712000000001</v>
      </c>
      <c r="AI72" s="34">
        <f>PXIL!L72</f>
        <v>0</v>
      </c>
      <c r="AJ72" s="34">
        <f>PXIL!R72</f>
        <v>0</v>
      </c>
      <c r="AK72" s="34">
        <f>RTM_IEX!L72</f>
        <v>4.55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9">
        <f>GDAM_IEX!L72</f>
        <v>0</v>
      </c>
      <c r="AP72" s="149">
        <f>GDAM_IEX!R72</f>
        <v>0</v>
      </c>
      <c r="AQ72" s="149">
        <f>GDAM_PXI!L72</f>
        <v>0</v>
      </c>
      <c r="AR72" s="149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6.9300000000000006</v>
      </c>
      <c r="AB73" s="75">
        <f>-STOA!R73</f>
        <v>0</v>
      </c>
      <c r="AC73">
        <f t="shared" si="3"/>
        <v>0.14308800000000002</v>
      </c>
      <c r="AD73">
        <f t="shared" si="4"/>
        <v>16.116911999999999</v>
      </c>
      <c r="AE73">
        <f>'IDT-1'!D73</f>
        <v>0</v>
      </c>
      <c r="AF73" s="24"/>
      <c r="AG73">
        <f t="shared" si="5"/>
        <v>16.116911999999999</v>
      </c>
      <c r="AI73" s="34">
        <f>PXIL!L73</f>
        <v>0</v>
      </c>
      <c r="AJ73" s="34">
        <f>PXIL!R73</f>
        <v>0</v>
      </c>
      <c r="AK73" s="34">
        <f>RTM_IEX!L73</f>
        <v>4.33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9">
        <f>GDAM_IEX!L73</f>
        <v>0</v>
      </c>
      <c r="AP73" s="149">
        <f>GDAM_IEX!R73</f>
        <v>0</v>
      </c>
      <c r="AQ73" s="149">
        <f>GDAM_PXI!L73</f>
        <v>0</v>
      </c>
      <c r="AR73" s="149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6.78</v>
      </c>
      <c r="AB74" s="75">
        <f>-STOA!R74</f>
        <v>0</v>
      </c>
      <c r="AC74">
        <f t="shared" si="3"/>
        <v>0.13552000000000003</v>
      </c>
      <c r="AD74">
        <f t="shared" si="4"/>
        <v>15.264480000000002</v>
      </c>
      <c r="AE74">
        <f>'IDT-1'!D74</f>
        <v>0</v>
      </c>
      <c r="AF74" s="24"/>
      <c r="AG74">
        <f t="shared" si="5"/>
        <v>15.264480000000002</v>
      </c>
      <c r="AI74" s="34">
        <f>PXIL!L74</f>
        <v>0</v>
      </c>
      <c r="AJ74" s="34">
        <f>PXIL!R74</f>
        <v>0</v>
      </c>
      <c r="AK74" s="34">
        <f>RTM_IEX!L74</f>
        <v>3.62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9">
        <f>GDAM_IEX!L74</f>
        <v>0</v>
      </c>
      <c r="AP74" s="149">
        <f>GDAM_IEX!R74</f>
        <v>0</v>
      </c>
      <c r="AQ74" s="149">
        <f>GDAM_PXI!L74</f>
        <v>0</v>
      </c>
      <c r="AR74" s="149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6.78</v>
      </c>
      <c r="AB75" s="75">
        <f>-STOA!R75</f>
        <v>0</v>
      </c>
      <c r="AC75">
        <f t="shared" si="3"/>
        <v>0.15039200000000003</v>
      </c>
      <c r="AD75">
        <f t="shared" si="4"/>
        <v>16.939608</v>
      </c>
      <c r="AE75">
        <f>'IDT-1'!D75</f>
        <v>0</v>
      </c>
      <c r="AF75" s="24"/>
      <c r="AG75">
        <f t="shared" si="5"/>
        <v>16.939608</v>
      </c>
      <c r="AI75" s="34">
        <f>PXIL!L75</f>
        <v>0</v>
      </c>
      <c r="AJ75" s="34">
        <f>PXIL!R75</f>
        <v>0</v>
      </c>
      <c r="AK75" s="34">
        <f>RTM_IEX!L75</f>
        <v>5.31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9">
        <f>GDAM_IEX!L75</f>
        <v>0</v>
      </c>
      <c r="AP75" s="149">
        <f>GDAM_IEX!R75</f>
        <v>0</v>
      </c>
      <c r="AQ75" s="149">
        <f>GDAM_PXI!L75</f>
        <v>0</v>
      </c>
      <c r="AR75" s="149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6.78</v>
      </c>
      <c r="AB76" s="75">
        <f>-STOA!R76</f>
        <v>0</v>
      </c>
      <c r="AC76">
        <f t="shared" si="3"/>
        <v>0.15074400000000002</v>
      </c>
      <c r="AD76">
        <f t="shared" si="4"/>
        <v>16.979256000000003</v>
      </c>
      <c r="AE76">
        <f>'IDT-1'!D76</f>
        <v>0</v>
      </c>
      <c r="AF76" s="24"/>
      <c r="AG76">
        <f t="shared" si="5"/>
        <v>16.979256000000003</v>
      </c>
      <c r="AI76" s="34">
        <f>PXIL!L76</f>
        <v>0</v>
      </c>
      <c r="AJ76" s="34">
        <f>PXIL!R76</f>
        <v>0</v>
      </c>
      <c r="AK76" s="34">
        <f>RTM_IEX!L76</f>
        <v>5.35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9">
        <f>GDAM_IEX!L76</f>
        <v>0</v>
      </c>
      <c r="AP76" s="149">
        <f>GDAM_IEX!R76</f>
        <v>0</v>
      </c>
      <c r="AQ76" s="149">
        <f>GDAM_PXI!L76</f>
        <v>0</v>
      </c>
      <c r="AR76" s="149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6.78</v>
      </c>
      <c r="AB77" s="75">
        <f>-STOA!R77</f>
        <v>0</v>
      </c>
      <c r="AC77">
        <f t="shared" si="3"/>
        <v>0.16033600000000003</v>
      </c>
      <c r="AD77">
        <f t="shared" si="4"/>
        <v>18.059664000000001</v>
      </c>
      <c r="AE77">
        <f>'IDT-1'!D77</f>
        <v>0</v>
      </c>
      <c r="AF77" s="24"/>
      <c r="AG77">
        <f t="shared" si="5"/>
        <v>18.059664000000001</v>
      </c>
      <c r="AI77" s="34">
        <f>PXIL!L77</f>
        <v>0</v>
      </c>
      <c r="AJ77" s="34">
        <f>PXIL!R77</f>
        <v>0</v>
      </c>
      <c r="AK77" s="34">
        <f>RTM_IEX!L77</f>
        <v>6.44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9">
        <f>GDAM_IEX!L77</f>
        <v>0</v>
      </c>
      <c r="AP77" s="149">
        <f>GDAM_IEX!R77</f>
        <v>0</v>
      </c>
      <c r="AQ77" s="149">
        <f>GDAM_PXI!L77</f>
        <v>0</v>
      </c>
      <c r="AR77" s="149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6.78</v>
      </c>
      <c r="AB78" s="75">
        <f>-STOA!R78</f>
        <v>0</v>
      </c>
      <c r="AC78">
        <f t="shared" si="3"/>
        <v>0.17028000000000004</v>
      </c>
      <c r="AD78">
        <f t="shared" si="4"/>
        <v>19.17972</v>
      </c>
      <c r="AE78">
        <f>'IDT-1'!D78</f>
        <v>0</v>
      </c>
      <c r="AF78" s="24"/>
      <c r="AG78">
        <f t="shared" si="5"/>
        <v>19.17972</v>
      </c>
      <c r="AI78" s="34">
        <f>PXIL!L78</f>
        <v>0</v>
      </c>
      <c r="AJ78" s="34">
        <f>PXIL!R78</f>
        <v>0</v>
      </c>
      <c r="AK78" s="34">
        <f>RTM_IEX!L78</f>
        <v>7.57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9">
        <f>GDAM_IEX!L78</f>
        <v>0</v>
      </c>
      <c r="AP78" s="149">
        <f>GDAM_IEX!R78</f>
        <v>0</v>
      </c>
      <c r="AQ78" s="149">
        <f>GDAM_PXI!L78</f>
        <v>0</v>
      </c>
      <c r="AR78" s="149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6.78</v>
      </c>
      <c r="AB79" s="75">
        <f>-STOA!R79</f>
        <v>0</v>
      </c>
      <c r="AC79">
        <f t="shared" si="3"/>
        <v>0.18031200000000003</v>
      </c>
      <c r="AD79">
        <f t="shared" si="4"/>
        <v>20.309688000000001</v>
      </c>
      <c r="AE79">
        <f>'IDT-1'!D79</f>
        <v>0</v>
      </c>
      <c r="AF79" s="24"/>
      <c r="AG79">
        <f t="shared" si="5"/>
        <v>20.309688000000001</v>
      </c>
      <c r="AI79" s="34">
        <f>PXIL!L79</f>
        <v>0</v>
      </c>
      <c r="AJ79" s="34">
        <f>PXIL!R79</f>
        <v>0</v>
      </c>
      <c r="AK79" s="34">
        <f>RTM_IEX!L79</f>
        <v>8.7100000000000009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9">
        <f>GDAM_IEX!L79</f>
        <v>0</v>
      </c>
      <c r="AP79" s="149">
        <f>GDAM_IEX!R79</f>
        <v>0</v>
      </c>
      <c r="AQ79" s="149">
        <f>GDAM_PXI!L79</f>
        <v>0</v>
      </c>
      <c r="AR79" s="149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6.78</v>
      </c>
      <c r="AB80" s="75">
        <f>-STOA!R80</f>
        <v>0</v>
      </c>
      <c r="AC80">
        <f t="shared" si="3"/>
        <v>0.18031200000000003</v>
      </c>
      <c r="AD80">
        <f t="shared" si="4"/>
        <v>20.309688000000001</v>
      </c>
      <c r="AE80">
        <f>'IDT-1'!D80</f>
        <v>0</v>
      </c>
      <c r="AF80" s="24"/>
      <c r="AG80">
        <f t="shared" si="5"/>
        <v>20.309688000000001</v>
      </c>
      <c r="AI80" s="34">
        <f>PXIL!L80</f>
        <v>0</v>
      </c>
      <c r="AJ80" s="34">
        <f>PXIL!R80</f>
        <v>0</v>
      </c>
      <c r="AK80" s="34">
        <f>RTM_IEX!L80</f>
        <v>8.7100000000000009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9">
        <f>GDAM_IEX!L80</f>
        <v>0</v>
      </c>
      <c r="AP80" s="149">
        <f>GDAM_IEX!R80</f>
        <v>0</v>
      </c>
      <c r="AQ80" s="149">
        <f>GDAM_PXI!L80</f>
        <v>0</v>
      </c>
      <c r="AR80" s="149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6.78</v>
      </c>
      <c r="AB81" s="75">
        <f>-STOA!R81</f>
        <v>0</v>
      </c>
      <c r="AC81">
        <f t="shared" si="3"/>
        <v>0.17186400000000002</v>
      </c>
      <c r="AD81">
        <f t="shared" si="4"/>
        <v>19.358136000000002</v>
      </c>
      <c r="AE81">
        <f>'IDT-1'!D81</f>
        <v>0</v>
      </c>
      <c r="AF81" s="24"/>
      <c r="AG81">
        <f t="shared" si="5"/>
        <v>19.358136000000002</v>
      </c>
      <c r="AI81" s="34">
        <f>PXIL!L81</f>
        <v>0</v>
      </c>
      <c r="AJ81" s="34">
        <f>PXIL!R81</f>
        <v>0</v>
      </c>
      <c r="AK81" s="34">
        <f>RTM_IEX!L81</f>
        <v>7.75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9">
        <f>GDAM_IEX!L81</f>
        <v>0</v>
      </c>
      <c r="AP81" s="149">
        <f>GDAM_IEX!R81</f>
        <v>0</v>
      </c>
      <c r="AQ81" s="149">
        <f>GDAM_PXI!L81</f>
        <v>0</v>
      </c>
      <c r="AR81" s="149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6.78</v>
      </c>
      <c r="AB82" s="75">
        <f>-STOA!R82</f>
        <v>0</v>
      </c>
      <c r="AC82">
        <f t="shared" si="3"/>
        <v>0.17186400000000002</v>
      </c>
      <c r="AD82">
        <f t="shared" si="4"/>
        <v>19.358136000000002</v>
      </c>
      <c r="AE82">
        <f>'IDT-1'!D82</f>
        <v>0</v>
      </c>
      <c r="AF82" s="24"/>
      <c r="AG82">
        <f t="shared" si="5"/>
        <v>19.358136000000002</v>
      </c>
      <c r="AI82" s="34">
        <f>PXIL!L82</f>
        <v>0</v>
      </c>
      <c r="AJ82" s="34">
        <f>PXIL!R82</f>
        <v>0</v>
      </c>
      <c r="AK82" s="34">
        <f>RTM_IEX!L82</f>
        <v>7.75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9">
        <f>GDAM_IEX!L82</f>
        <v>0</v>
      </c>
      <c r="AP82" s="149">
        <f>GDAM_IEX!R82</f>
        <v>0</v>
      </c>
      <c r="AQ82" s="149">
        <f>GDAM_PXI!L82</f>
        <v>0</v>
      </c>
      <c r="AR82" s="149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4.9997716582180196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6.78</v>
      </c>
      <c r="AB83" s="75">
        <f>-STOA!R83</f>
        <v>0</v>
      </c>
      <c r="AC83">
        <f t="shared" si="3"/>
        <v>0.1718619905923186</v>
      </c>
      <c r="AD83">
        <f t="shared" si="4"/>
        <v>19.357909667625702</v>
      </c>
      <c r="AE83">
        <f>'IDT-1'!D83</f>
        <v>0</v>
      </c>
      <c r="AF83" s="24"/>
      <c r="AG83">
        <f t="shared" si="5"/>
        <v>19.357909667625702</v>
      </c>
      <c r="AI83" s="34">
        <f>PXIL!L83</f>
        <v>0</v>
      </c>
      <c r="AJ83" s="34">
        <f>PXIL!R83</f>
        <v>0</v>
      </c>
      <c r="AK83" s="34">
        <f>RTM_IEX!L83</f>
        <v>7.75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9">
        <f>GDAM_IEX!L83</f>
        <v>0</v>
      </c>
      <c r="AP83" s="149">
        <f>GDAM_IEX!R83</f>
        <v>0</v>
      </c>
      <c r="AQ83" s="149">
        <f>GDAM_PXI!L83</f>
        <v>0</v>
      </c>
      <c r="AR83" s="149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4.9997716582180196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6.78</v>
      </c>
      <c r="AB84" s="75">
        <f>-STOA!R84</f>
        <v>0</v>
      </c>
      <c r="AC84">
        <f t="shared" si="3"/>
        <v>0.16332599059231862</v>
      </c>
      <c r="AD84">
        <f t="shared" si="4"/>
        <v>18.396445667625702</v>
      </c>
      <c r="AE84">
        <f>'IDT-1'!D84</f>
        <v>0</v>
      </c>
      <c r="AF84" s="24"/>
      <c r="AG84">
        <f t="shared" si="5"/>
        <v>18.396445667625702</v>
      </c>
      <c r="AI84" s="34">
        <f>PXIL!L84</f>
        <v>0</v>
      </c>
      <c r="AJ84" s="34">
        <f>PXIL!R84</f>
        <v>0</v>
      </c>
      <c r="AK84" s="34">
        <f>RTM_IEX!L84</f>
        <v>6.78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9">
        <f>GDAM_IEX!L84</f>
        <v>0</v>
      </c>
      <c r="AP84" s="149">
        <f>GDAM_IEX!R84</f>
        <v>0</v>
      </c>
      <c r="AQ84" s="149">
        <f>GDAM_PXI!L84</f>
        <v>0</v>
      </c>
      <c r="AR84" s="149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4.9997716582180196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6.78</v>
      </c>
      <c r="AB85" s="75">
        <f>-STOA!R85</f>
        <v>0</v>
      </c>
      <c r="AC85">
        <f t="shared" si="3"/>
        <v>0.1573419905923186</v>
      </c>
      <c r="AD85">
        <f t="shared" si="4"/>
        <v>17.7224296676257</v>
      </c>
      <c r="AE85">
        <f>'IDT-1'!D85</f>
        <v>0</v>
      </c>
      <c r="AF85" s="24"/>
      <c r="AG85">
        <f t="shared" si="5"/>
        <v>17.7224296676257</v>
      </c>
      <c r="AI85" s="34">
        <f>PXIL!L85</f>
        <v>0</v>
      </c>
      <c r="AJ85" s="34">
        <f>PXIL!R85</f>
        <v>0</v>
      </c>
      <c r="AK85" s="34">
        <f>RTM_IEX!L85</f>
        <v>6.1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9">
        <f>GDAM_IEX!L85</f>
        <v>0</v>
      </c>
      <c r="AP85" s="149">
        <f>GDAM_IEX!R85</f>
        <v>0</v>
      </c>
      <c r="AQ85" s="149">
        <f>GDAM_PXI!L85</f>
        <v>0</v>
      </c>
      <c r="AR85" s="149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4.9997716582180196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6.78</v>
      </c>
      <c r="AB86" s="75">
        <f>-STOA!R86</f>
        <v>0</v>
      </c>
      <c r="AC86">
        <f t="shared" si="3"/>
        <v>0.14880599059231858</v>
      </c>
      <c r="AD86">
        <f t="shared" si="4"/>
        <v>16.760965667625701</v>
      </c>
      <c r="AE86">
        <f>'IDT-1'!D86</f>
        <v>0</v>
      </c>
      <c r="AF86" s="24"/>
      <c r="AG86">
        <f t="shared" si="5"/>
        <v>16.760965667625701</v>
      </c>
      <c r="AI86" s="34">
        <f>PXIL!L86</f>
        <v>0</v>
      </c>
      <c r="AJ86" s="34">
        <f>PXIL!R86</f>
        <v>0</v>
      </c>
      <c r="AK86" s="34">
        <f>RTM_IEX!L86</f>
        <v>5.13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9">
        <f>GDAM_IEX!L86</f>
        <v>0</v>
      </c>
      <c r="AP86" s="149">
        <f>GDAM_IEX!R86</f>
        <v>0</v>
      </c>
      <c r="AQ86" s="149">
        <f>GDAM_PXI!L86</f>
        <v>0</v>
      </c>
      <c r="AR86" s="149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4.9997716582180196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6.78</v>
      </c>
      <c r="AB87" s="75">
        <f>-STOA!R87</f>
        <v>0</v>
      </c>
      <c r="AC87">
        <f t="shared" si="3"/>
        <v>0.14625399059231858</v>
      </c>
      <c r="AD87">
        <f t="shared" si="4"/>
        <v>16.473517667625703</v>
      </c>
      <c r="AE87">
        <f>'IDT-1'!D87</f>
        <v>0</v>
      </c>
      <c r="AF87" s="24"/>
      <c r="AG87">
        <f t="shared" si="5"/>
        <v>16.473517667625703</v>
      </c>
      <c r="AI87" s="34">
        <f>PXIL!L87</f>
        <v>0</v>
      </c>
      <c r="AJ87" s="34">
        <f>PXIL!R87</f>
        <v>0</v>
      </c>
      <c r="AK87" s="34">
        <f>RTM_IEX!L87</f>
        <v>4.84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9">
        <f>GDAM_IEX!L87</f>
        <v>0</v>
      </c>
      <c r="AP87" s="149">
        <f>GDAM_IEX!R87</f>
        <v>0</v>
      </c>
      <c r="AQ87" s="149">
        <f>GDAM_PXI!L87</f>
        <v>0</v>
      </c>
      <c r="AR87" s="149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4.9997716582180196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6.78</v>
      </c>
      <c r="AB88" s="75">
        <f>-STOA!R88</f>
        <v>0</v>
      </c>
      <c r="AC88">
        <f t="shared" si="3"/>
        <v>0.14202999059231861</v>
      </c>
      <c r="AD88">
        <f t="shared" si="4"/>
        <v>15.997741667625702</v>
      </c>
      <c r="AE88">
        <f>'IDT-1'!D88</f>
        <v>0</v>
      </c>
      <c r="AF88" s="24"/>
      <c r="AG88">
        <f t="shared" si="5"/>
        <v>15.997741667625702</v>
      </c>
      <c r="AI88" s="34">
        <f>PXIL!L88</f>
        <v>0</v>
      </c>
      <c r="AJ88" s="34">
        <f>PXIL!R88</f>
        <v>0</v>
      </c>
      <c r="AK88" s="34">
        <f>RTM_IEX!L88</f>
        <v>4.3600000000000003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9">
        <f>GDAM_IEX!L88</f>
        <v>0</v>
      </c>
      <c r="AP88" s="149">
        <f>GDAM_IEX!R88</f>
        <v>0</v>
      </c>
      <c r="AQ88" s="149">
        <f>GDAM_PXI!L88</f>
        <v>0</v>
      </c>
      <c r="AR88" s="149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4.9997716582180196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6.78</v>
      </c>
      <c r="AB89" s="75">
        <f>-STOA!R89</f>
        <v>0</v>
      </c>
      <c r="AC89">
        <f t="shared" si="3"/>
        <v>0.13947799059231861</v>
      </c>
      <c r="AD89">
        <f t="shared" si="4"/>
        <v>15.710293667625702</v>
      </c>
      <c r="AE89">
        <f>'IDT-1'!D89</f>
        <v>0</v>
      </c>
      <c r="AF89" s="24"/>
      <c r="AG89">
        <f t="shared" si="5"/>
        <v>15.710293667625702</v>
      </c>
      <c r="AI89" s="34">
        <f>PXIL!L89</f>
        <v>0</v>
      </c>
      <c r="AJ89" s="34">
        <f>PXIL!R89</f>
        <v>0</v>
      </c>
      <c r="AK89" s="34">
        <f>RTM_IEX!L89</f>
        <v>4.07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9">
        <f>GDAM_IEX!L89</f>
        <v>0</v>
      </c>
      <c r="AP89" s="149">
        <f>GDAM_IEX!R89</f>
        <v>0</v>
      </c>
      <c r="AQ89" s="149">
        <f>GDAM_PXI!L89</f>
        <v>0</v>
      </c>
      <c r="AR89" s="149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4.9997716582180196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6.78</v>
      </c>
      <c r="AB90" s="75">
        <f>-STOA!R90</f>
        <v>0</v>
      </c>
      <c r="AC90">
        <f t="shared" si="3"/>
        <v>0.1377179905923186</v>
      </c>
      <c r="AD90">
        <f t="shared" si="4"/>
        <v>15.512053667625704</v>
      </c>
      <c r="AE90">
        <f>'IDT-1'!D90</f>
        <v>0</v>
      </c>
      <c r="AF90" s="24"/>
      <c r="AG90">
        <f t="shared" si="5"/>
        <v>15.512053667625704</v>
      </c>
      <c r="AI90" s="34">
        <f>PXIL!L90</f>
        <v>0</v>
      </c>
      <c r="AJ90" s="34">
        <f>PXIL!R90</f>
        <v>0</v>
      </c>
      <c r="AK90" s="34">
        <f>RTM_IEX!L90</f>
        <v>3.87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9">
        <f>GDAM_IEX!L90</f>
        <v>0</v>
      </c>
      <c r="AP90" s="149">
        <f>GDAM_IEX!R90</f>
        <v>0</v>
      </c>
      <c r="AQ90" s="149">
        <f>GDAM_PXI!L90</f>
        <v>0</v>
      </c>
      <c r="AR90" s="149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4.9997716582180196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6.78</v>
      </c>
      <c r="AB91" s="75">
        <f>-STOA!R91</f>
        <v>0</v>
      </c>
      <c r="AC91">
        <f t="shared" si="3"/>
        <v>0.1181819905923186</v>
      </c>
      <c r="AD91">
        <f t="shared" si="4"/>
        <v>13.311589667625702</v>
      </c>
      <c r="AE91">
        <f>'IDT-1'!D91</f>
        <v>0</v>
      </c>
      <c r="AF91" s="24"/>
      <c r="AG91">
        <f t="shared" si="5"/>
        <v>13.311589667625702</v>
      </c>
      <c r="AI91" s="34">
        <f>PXIL!L91</f>
        <v>0</v>
      </c>
      <c r="AJ91" s="34">
        <f>PXIL!R91</f>
        <v>0</v>
      </c>
      <c r="AK91" s="34">
        <f>RTM_IEX!L91</f>
        <v>1.65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9">
        <f>GDAM_IEX!L91</f>
        <v>0</v>
      </c>
      <c r="AP91" s="149">
        <f>GDAM_IEX!R91</f>
        <v>0</v>
      </c>
      <c r="AQ91" s="149">
        <f>GDAM_PXI!L91</f>
        <v>0</v>
      </c>
      <c r="AR91" s="149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4.9997716582180196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6.78</v>
      </c>
      <c r="AB92" s="75">
        <f>-STOA!R92</f>
        <v>0</v>
      </c>
      <c r="AC92">
        <f t="shared" si="3"/>
        <v>0.11730199059231859</v>
      </c>
      <c r="AD92">
        <f t="shared" si="4"/>
        <v>13.212469667625703</v>
      </c>
      <c r="AE92">
        <f>'IDT-1'!D92</f>
        <v>0</v>
      </c>
      <c r="AF92" s="24"/>
      <c r="AG92">
        <f t="shared" si="5"/>
        <v>13.212469667625703</v>
      </c>
      <c r="AI92" s="34">
        <f>PXIL!L92</f>
        <v>0</v>
      </c>
      <c r="AJ92" s="34">
        <f>PXIL!R92</f>
        <v>0</v>
      </c>
      <c r="AK92" s="34">
        <f>RTM_IEX!L92</f>
        <v>1.55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9">
        <f>GDAM_IEX!L92</f>
        <v>0</v>
      </c>
      <c r="AP92" s="149">
        <f>GDAM_IEX!R92</f>
        <v>0</v>
      </c>
      <c r="AQ92" s="149">
        <f>GDAM_PXI!L92</f>
        <v>0</v>
      </c>
      <c r="AR92" s="149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4.9997716582180196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6.78</v>
      </c>
      <c r="AB93" s="75">
        <f>-STOA!R93</f>
        <v>0</v>
      </c>
      <c r="AC93">
        <f t="shared" si="3"/>
        <v>0.11219799059231859</v>
      </c>
      <c r="AD93">
        <f t="shared" si="4"/>
        <v>12.637573667625702</v>
      </c>
      <c r="AE93">
        <f>'IDT-1'!D93</f>
        <v>0</v>
      </c>
      <c r="AF93" s="24"/>
      <c r="AG93">
        <f t="shared" si="5"/>
        <v>12.637573667625702</v>
      </c>
      <c r="AI93" s="34">
        <f>PXIL!L93</f>
        <v>0</v>
      </c>
      <c r="AJ93" s="34">
        <f>PXIL!R93</f>
        <v>0</v>
      </c>
      <c r="AK93" s="34">
        <f>RTM_IEX!L93</f>
        <v>0.97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9">
        <f>GDAM_IEX!L93</f>
        <v>0</v>
      </c>
      <c r="AP93" s="149">
        <f>GDAM_IEX!R93</f>
        <v>0</v>
      </c>
      <c r="AQ93" s="149">
        <f>GDAM_PXI!L93</f>
        <v>0</v>
      </c>
      <c r="AR93" s="149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4.9997716582180196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6.78</v>
      </c>
      <c r="AB94" s="75">
        <f>-STOA!R94</f>
        <v>0</v>
      </c>
      <c r="AC94">
        <f t="shared" si="3"/>
        <v>0.10621399059231859</v>
      </c>
      <c r="AD94">
        <f t="shared" si="4"/>
        <v>11.963557667625702</v>
      </c>
      <c r="AE94">
        <f>'IDT-1'!D94</f>
        <v>0</v>
      </c>
      <c r="AF94" s="24"/>
      <c r="AG94">
        <f t="shared" si="5"/>
        <v>11.963557667625702</v>
      </c>
      <c r="AI94" s="34">
        <f>PXIL!L94</f>
        <v>0</v>
      </c>
      <c r="AJ94" s="34">
        <f>PXIL!R94</f>
        <v>0</v>
      </c>
      <c r="AK94" s="34">
        <f>RTM_IEX!L94</f>
        <v>0.28999999999999998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9">
        <f>GDAM_IEX!L94</f>
        <v>0</v>
      </c>
      <c r="AP94" s="149">
        <f>GDAM_IEX!R94</f>
        <v>0</v>
      </c>
      <c r="AQ94" s="149">
        <f>GDAM_PXI!L94</f>
        <v>0</v>
      </c>
      <c r="AR94" s="149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4.9997716582180196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6.78</v>
      </c>
      <c r="AB95" s="75">
        <f>-STOA!R95</f>
        <v>0</v>
      </c>
      <c r="AC95">
        <f t="shared" si="3"/>
        <v>0.1053339905923186</v>
      </c>
      <c r="AD95">
        <f t="shared" si="4"/>
        <v>11.864437667625701</v>
      </c>
      <c r="AE95">
        <f>'IDT-1'!D95</f>
        <v>0</v>
      </c>
      <c r="AF95" s="24"/>
      <c r="AG95">
        <f t="shared" si="5"/>
        <v>11.864437667625701</v>
      </c>
      <c r="AI95" s="34">
        <f>PXIL!L95</f>
        <v>0</v>
      </c>
      <c r="AJ95" s="34">
        <f>PXIL!R95</f>
        <v>0</v>
      </c>
      <c r="AK95" s="34">
        <f>RTM_IEX!L95</f>
        <v>0.19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9">
        <f>GDAM_IEX!L95</f>
        <v>0</v>
      </c>
      <c r="AP95" s="149">
        <f>GDAM_IEX!R95</f>
        <v>0</v>
      </c>
      <c r="AQ95" s="149">
        <f>GDAM_PXI!L95</f>
        <v>0</v>
      </c>
      <c r="AR95" s="149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4.9997716582180196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6.78</v>
      </c>
      <c r="AB96" s="75">
        <f>-STOA!R96</f>
        <v>0</v>
      </c>
      <c r="AC96">
        <f t="shared" si="3"/>
        <v>0.10987667985785532</v>
      </c>
      <c r="AD96">
        <f t="shared" si="4"/>
        <v>10.969894978360166</v>
      </c>
      <c r="AE96">
        <f>'IDT-1'!D96</f>
        <v>0</v>
      </c>
      <c r="AF96" s="24"/>
      <c r="AG96">
        <f t="shared" si="5"/>
        <v>10.969894978360166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-0.7</v>
      </c>
      <c r="AM96" s="34">
        <f>RTM_PXI!L96</f>
        <v>0</v>
      </c>
      <c r="AN96" s="34">
        <f>RTM_PXI!R96</f>
        <v>0</v>
      </c>
      <c r="AO96" s="149">
        <f>GDAM_IEX!L96</f>
        <v>0</v>
      </c>
      <c r="AP96" s="149">
        <f>GDAM_IEX!R96</f>
        <v>0</v>
      </c>
      <c r="AQ96" s="149">
        <f>GDAM_PXI!L96</f>
        <v>0</v>
      </c>
      <c r="AR96" s="149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4.9997716582180196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6.78</v>
      </c>
      <c r="AB97" s="75">
        <f>-STOA!R97</f>
        <v>0</v>
      </c>
      <c r="AC97">
        <f t="shared" si="3"/>
        <v>0.11254011811451391</v>
      </c>
      <c r="AD97">
        <f t="shared" si="4"/>
        <v>10.667231540103506</v>
      </c>
      <c r="AE97">
        <f>'IDT-1'!D97</f>
        <v>0</v>
      </c>
      <c r="AF97" s="24"/>
      <c r="AG97">
        <f t="shared" si="5"/>
        <v>10.667231540103506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-1</v>
      </c>
      <c r="AM97" s="34">
        <f>RTM_PXI!L97</f>
        <v>0</v>
      </c>
      <c r="AN97" s="34">
        <f>RTM_PXI!R97</f>
        <v>0</v>
      </c>
      <c r="AO97" s="149">
        <f>GDAM_IEX!L97</f>
        <v>0</v>
      </c>
      <c r="AP97" s="149">
        <f>GDAM_IEX!R97</f>
        <v>0</v>
      </c>
      <c r="AQ97" s="149">
        <f>GDAM_PXI!L97</f>
        <v>0</v>
      </c>
      <c r="AR97" s="149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4.9997716582180196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6.78</v>
      </c>
      <c r="AB98" s="75">
        <f>-STOA!R98</f>
        <v>0</v>
      </c>
      <c r="AC98">
        <f t="shared" si="3"/>
        <v>0.11431574361895297</v>
      </c>
      <c r="AD98">
        <f t="shared" si="4"/>
        <v>10.465455914599069</v>
      </c>
      <c r="AE98">
        <f>'IDT-1'!D98</f>
        <v>0</v>
      </c>
      <c r="AF98" s="24"/>
      <c r="AG98">
        <f t="shared" si="5"/>
        <v>10.465455914599069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-1.2</v>
      </c>
      <c r="AM98" s="34">
        <f>RTM_PXI!L98</f>
        <v>0</v>
      </c>
      <c r="AN98" s="34">
        <f>RTM_PXI!R98</f>
        <v>0</v>
      </c>
      <c r="AO98" s="149">
        <f>GDAM_IEX!L98</f>
        <v>0</v>
      </c>
      <c r="AP98" s="149">
        <f>GDAM_IEX!R98</f>
        <v>0</v>
      </c>
      <c r="AQ98" s="149">
        <f>GDAM_PXI!L98</f>
        <v>0</v>
      </c>
      <c r="AR98" s="149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0.11992214253095683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0.21014249999999976</v>
      </c>
      <c r="AB99" s="75">
        <f t="shared" si="6"/>
        <v>0</v>
      </c>
      <c r="AC99">
        <f t="shared" si="6"/>
        <v>3.6059163893813798E-3</v>
      </c>
      <c r="AD99">
        <f t="shared" si="6"/>
        <v>0.39063872614157541</v>
      </c>
      <c r="AE99">
        <f t="shared" ref="AE99:AR99" si="7">SUM(AE3:AE98)/4000</f>
        <v>0</v>
      </c>
      <c r="AG99">
        <f t="shared" si="7"/>
        <v>0.39063872614157541</v>
      </c>
      <c r="AI99">
        <f t="shared" si="7"/>
        <v>0</v>
      </c>
      <c r="AJ99">
        <f t="shared" si="7"/>
        <v>0</v>
      </c>
      <c r="AK99">
        <f t="shared" si="7"/>
        <v>7.1905000000000011E-2</v>
      </c>
      <c r="AL99">
        <f t="shared" si="7"/>
        <v>-7.725000000000001E-3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2">
        <f>Allocation_SG!A1</f>
        <v>45225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191</v>
      </c>
      <c r="K1" s="216" t="s">
        <v>192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19.156679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0.1685787752</v>
      </c>
      <c r="AD3">
        <f>SUM(B3:AB3,AI3:AR3)-AC3</f>
        <v>18.9881002248</v>
      </c>
      <c r="AE3">
        <v>0</v>
      </c>
      <c r="AF3" s="24"/>
      <c r="AG3">
        <f>SUM(AD3:AF3)</f>
        <v>18.9881002248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9">
        <f>GDAM_IEX!M3</f>
        <v>0</v>
      </c>
      <c r="AP3" s="149">
        <f>GDAM_IEX!S3</f>
        <v>0</v>
      </c>
      <c r="AQ3" s="149">
        <f>GDAM_PXI!M3</f>
        <v>0</v>
      </c>
      <c r="AR3" s="149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16.599073000000001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0.14607184240000001</v>
      </c>
      <c r="AD4">
        <f t="shared" ref="AD4:AD67" si="1">SUM(B4:AB4,AI4:AR4)-AC4</f>
        <v>16.453001157599999</v>
      </c>
      <c r="AE4">
        <v>0</v>
      </c>
      <c r="AF4" s="24"/>
      <c r="AG4">
        <f t="shared" ref="AG4:AG67" si="2">SUM(AD4:AF4)</f>
        <v>16.453001157599999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9">
        <f>GDAM_IEX!M4</f>
        <v>0</v>
      </c>
      <c r="AP4" s="149">
        <f>GDAM_IEX!S4</f>
        <v>0</v>
      </c>
      <c r="AQ4" s="149">
        <f>GDAM_PXI!M4</f>
        <v>0</v>
      </c>
      <c r="AR4" s="149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15.623184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0.1374840192</v>
      </c>
      <c r="AD5">
        <f t="shared" si="1"/>
        <v>15.4856999808</v>
      </c>
      <c r="AE5">
        <v>0</v>
      </c>
      <c r="AF5" s="24"/>
      <c r="AG5">
        <f t="shared" si="2"/>
        <v>15.4856999808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9">
        <f>GDAM_IEX!M5</f>
        <v>0</v>
      </c>
      <c r="AP5" s="149">
        <f>GDAM_IEX!S5</f>
        <v>0</v>
      </c>
      <c r="AQ5" s="149">
        <f>GDAM_PXI!M5</f>
        <v>0</v>
      </c>
      <c r="AR5" s="149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13.693301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0.12050104880000001</v>
      </c>
      <c r="AD6">
        <f t="shared" si="1"/>
        <v>13.5727999512</v>
      </c>
      <c r="AE6">
        <v>0</v>
      </c>
      <c r="AF6" s="24"/>
      <c r="AG6">
        <f t="shared" si="2"/>
        <v>13.5727999512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9">
        <f>GDAM_IEX!M6</f>
        <v>0</v>
      </c>
      <c r="AP6" s="149">
        <f>GDAM_IEX!S6</f>
        <v>0</v>
      </c>
      <c r="AQ6" s="149">
        <f>GDAM_PXI!M6</f>
        <v>0</v>
      </c>
      <c r="AR6" s="149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14.373588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0.1264875744</v>
      </c>
      <c r="AD7">
        <f t="shared" si="1"/>
        <v>14.247100425599999</v>
      </c>
      <c r="AE7">
        <v>0</v>
      </c>
      <c r="AF7" s="24"/>
      <c r="AG7">
        <f t="shared" si="2"/>
        <v>14.247100425599999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9">
        <f>GDAM_IEX!M7</f>
        <v>0</v>
      </c>
      <c r="AP7" s="149">
        <f>GDAM_IEX!S7</f>
        <v>0</v>
      </c>
      <c r="AQ7" s="149">
        <f>GDAM_PXI!M7</f>
        <v>0</v>
      </c>
      <c r="AR7" s="149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14.664851000000001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0.12905068880000001</v>
      </c>
      <c r="AD8">
        <f t="shared" si="1"/>
        <v>14.535800311200001</v>
      </c>
      <c r="AE8">
        <v>0</v>
      </c>
      <c r="AF8" s="24"/>
      <c r="AG8">
        <f t="shared" si="2"/>
        <v>14.535800311200001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9">
        <f>GDAM_IEX!M8</f>
        <v>0</v>
      </c>
      <c r="AP8" s="149">
        <f>GDAM_IEX!S8</f>
        <v>0</v>
      </c>
      <c r="AQ8" s="149">
        <f>GDAM_PXI!M8</f>
        <v>0</v>
      </c>
      <c r="AR8" s="149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15.861480999999999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0.1395810328</v>
      </c>
      <c r="AD9">
        <f t="shared" si="1"/>
        <v>15.721899967199999</v>
      </c>
      <c r="AE9">
        <v>0</v>
      </c>
      <c r="AF9" s="24"/>
      <c r="AG9">
        <f t="shared" si="2"/>
        <v>15.721899967199999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9">
        <f>GDAM_IEX!M9</f>
        <v>0</v>
      </c>
      <c r="AP9" s="149">
        <f>GDAM_IEX!S9</f>
        <v>0</v>
      </c>
      <c r="AQ9" s="149">
        <f>GDAM_PXI!M9</f>
        <v>0</v>
      </c>
      <c r="AR9" s="149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15.214891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0.1338910408</v>
      </c>
      <c r="AD10">
        <f t="shared" si="1"/>
        <v>15.0809999592</v>
      </c>
      <c r="AE10">
        <v>0</v>
      </c>
      <c r="AF10" s="24"/>
      <c r="AG10">
        <f t="shared" si="2"/>
        <v>15.0809999592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9">
        <f>GDAM_IEX!M10</f>
        <v>0</v>
      </c>
      <c r="AP10" s="149">
        <f>GDAM_IEX!S10</f>
        <v>0</v>
      </c>
      <c r="AQ10" s="149">
        <f>GDAM_PXI!M10</f>
        <v>0</v>
      </c>
      <c r="AR10" s="149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15.962975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0.14047418</v>
      </c>
      <c r="AD11">
        <f t="shared" si="1"/>
        <v>15.82250082</v>
      </c>
      <c r="AE11">
        <v>0</v>
      </c>
      <c r="AF11" s="24"/>
      <c r="AG11">
        <f t="shared" si="2"/>
        <v>15.82250082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9">
        <f>GDAM_IEX!M11</f>
        <v>0</v>
      </c>
      <c r="AP11" s="149">
        <f>GDAM_IEX!S11</f>
        <v>0</v>
      </c>
      <c r="AQ11" s="149">
        <f>GDAM_PXI!M11</f>
        <v>0</v>
      </c>
      <c r="AR11" s="149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14.829701999999999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0.1305013776</v>
      </c>
      <c r="AD12">
        <f t="shared" si="1"/>
        <v>14.699200622399999</v>
      </c>
      <c r="AE12">
        <v>0</v>
      </c>
      <c r="AF12" s="24"/>
      <c r="AG12">
        <f t="shared" si="2"/>
        <v>14.699200622399999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9">
        <f>GDAM_IEX!M12</f>
        <v>0</v>
      </c>
      <c r="AP12" s="149">
        <f>GDAM_IEX!S12</f>
        <v>0</v>
      </c>
      <c r="AQ12" s="149">
        <f>GDAM_PXI!M12</f>
        <v>0</v>
      </c>
      <c r="AR12" s="149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15.251211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0.13421065679999999</v>
      </c>
      <c r="AD13">
        <f t="shared" si="1"/>
        <v>15.117000343199999</v>
      </c>
      <c r="AE13">
        <v>0</v>
      </c>
      <c r="AF13" s="24"/>
      <c r="AG13">
        <f t="shared" si="2"/>
        <v>15.117000343199999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9">
        <f>GDAM_IEX!M13</f>
        <v>0</v>
      </c>
      <c r="AP13" s="149">
        <f>GDAM_IEX!S13</f>
        <v>0</v>
      </c>
      <c r="AQ13" s="149">
        <f>GDAM_PXI!M13</f>
        <v>0</v>
      </c>
      <c r="AR13" s="149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16.662026000000001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0.14662582880000002</v>
      </c>
      <c r="AD14">
        <f t="shared" si="1"/>
        <v>16.5154001712</v>
      </c>
      <c r="AE14">
        <v>0</v>
      </c>
      <c r="AF14" s="24"/>
      <c r="AG14">
        <f t="shared" si="2"/>
        <v>16.5154001712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9">
        <f>GDAM_IEX!M14</f>
        <v>0</v>
      </c>
      <c r="AP14" s="149">
        <f>GDAM_IEX!S14</f>
        <v>0</v>
      </c>
      <c r="AQ14" s="149">
        <f>GDAM_PXI!M14</f>
        <v>0</v>
      </c>
      <c r="AR14" s="149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15.698748999999999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0.13814899120000002</v>
      </c>
      <c r="AD15">
        <f t="shared" si="1"/>
        <v>15.5606000088</v>
      </c>
      <c r="AE15">
        <v>0</v>
      </c>
      <c r="AF15" s="24"/>
      <c r="AG15">
        <f t="shared" si="2"/>
        <v>15.5606000088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9">
        <f>GDAM_IEX!M15</f>
        <v>0</v>
      </c>
      <c r="AP15" s="149">
        <f>GDAM_IEX!S15</f>
        <v>0</v>
      </c>
      <c r="AQ15" s="149">
        <f>GDAM_PXI!M15</f>
        <v>0</v>
      </c>
      <c r="AR15" s="149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15.710150000000001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0.13824932000000001</v>
      </c>
      <c r="AD16">
        <f t="shared" si="1"/>
        <v>15.571900680000001</v>
      </c>
      <c r="AE16">
        <v>0</v>
      </c>
      <c r="AF16" s="24"/>
      <c r="AG16">
        <f t="shared" si="2"/>
        <v>15.571900680000001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9">
        <f>GDAM_IEX!M16</f>
        <v>0</v>
      </c>
      <c r="AP16" s="149">
        <f>GDAM_IEX!S16</f>
        <v>0</v>
      </c>
      <c r="AQ16" s="149">
        <f>GDAM_PXI!M16</f>
        <v>0</v>
      </c>
      <c r="AR16" s="149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15.040960999999999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0.1323604568</v>
      </c>
      <c r="AD17">
        <f t="shared" si="1"/>
        <v>14.908600543199999</v>
      </c>
      <c r="AE17">
        <v>0</v>
      </c>
      <c r="AF17" s="24"/>
      <c r="AG17">
        <f t="shared" si="2"/>
        <v>14.908600543199999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9">
        <f>GDAM_IEX!M17</f>
        <v>0</v>
      </c>
      <c r="AP17" s="149">
        <f>GDAM_IEX!S17</f>
        <v>0</v>
      </c>
      <c r="AQ17" s="149">
        <f>GDAM_PXI!M17</f>
        <v>0</v>
      </c>
      <c r="AR17" s="149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16.167172000000001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0.14227111360000003</v>
      </c>
      <c r="AD18">
        <f t="shared" si="1"/>
        <v>16.024900886400001</v>
      </c>
      <c r="AE18">
        <v>0</v>
      </c>
      <c r="AF18" s="24"/>
      <c r="AG18">
        <f t="shared" si="2"/>
        <v>16.024900886400001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9">
        <f>GDAM_IEX!M18</f>
        <v>0</v>
      </c>
      <c r="AP18" s="149">
        <f>GDAM_IEX!S18</f>
        <v>0</v>
      </c>
      <c r="AQ18" s="149">
        <f>GDAM_PXI!M18</f>
        <v>0</v>
      </c>
      <c r="AR18" s="149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19.364004000000001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0.1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0.17128323520000002</v>
      </c>
      <c r="AD19">
        <f t="shared" si="1"/>
        <v>19.292720764800002</v>
      </c>
      <c r="AE19">
        <v>0</v>
      </c>
      <c r="AF19" s="24"/>
      <c r="AG19">
        <f t="shared" si="2"/>
        <v>19.292720764800002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9">
        <f>GDAM_IEX!M19</f>
        <v>0</v>
      </c>
      <c r="AP19" s="149">
        <f>GDAM_IEX!S19</f>
        <v>0</v>
      </c>
      <c r="AQ19" s="149">
        <f>GDAM_PXI!M19</f>
        <v>0</v>
      </c>
      <c r="AR19" s="149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19.364004000000001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1.94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0.18747523520000003</v>
      </c>
      <c r="AD20">
        <f t="shared" si="1"/>
        <v>21.116528764800002</v>
      </c>
      <c r="AE20">
        <v>0</v>
      </c>
      <c r="AF20" s="24"/>
      <c r="AG20">
        <f t="shared" si="2"/>
        <v>21.116528764800002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9">
        <f>GDAM_IEX!M20</f>
        <v>0</v>
      </c>
      <c r="AP20" s="149">
        <f>GDAM_IEX!S20</f>
        <v>0</v>
      </c>
      <c r="AQ20" s="149">
        <f>GDAM_PXI!M20</f>
        <v>0</v>
      </c>
      <c r="AR20" s="149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19.364004000000001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4.84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0.21299523520000002</v>
      </c>
      <c r="AD21">
        <f t="shared" si="1"/>
        <v>23.9910087648</v>
      </c>
      <c r="AE21">
        <v>0</v>
      </c>
      <c r="AF21" s="24"/>
      <c r="AG21">
        <f t="shared" si="2"/>
        <v>23.9910087648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9">
        <f>GDAM_IEX!M21</f>
        <v>0</v>
      </c>
      <c r="AP21" s="149">
        <f>GDAM_IEX!S21</f>
        <v>0</v>
      </c>
      <c r="AQ21" s="149">
        <f>GDAM_PXI!M21</f>
        <v>0</v>
      </c>
      <c r="AR21" s="149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19.364004000000001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4.84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0.21299523520000002</v>
      </c>
      <c r="AD22">
        <f t="shared" si="1"/>
        <v>23.9910087648</v>
      </c>
      <c r="AE22">
        <v>0</v>
      </c>
      <c r="AF22" s="24"/>
      <c r="AG22">
        <f t="shared" si="2"/>
        <v>23.9910087648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9">
        <f>GDAM_IEX!M22</f>
        <v>0</v>
      </c>
      <c r="AP22" s="149">
        <f>GDAM_IEX!S22</f>
        <v>0</v>
      </c>
      <c r="AQ22" s="149">
        <f>GDAM_PXI!M22</f>
        <v>0</v>
      </c>
      <c r="AR22" s="149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19.364004000000001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4.84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0.21299523520000002</v>
      </c>
      <c r="AD23">
        <f t="shared" si="1"/>
        <v>23.9910087648</v>
      </c>
      <c r="AE23">
        <v>0</v>
      </c>
      <c r="AF23" s="24"/>
      <c r="AG23">
        <f t="shared" si="2"/>
        <v>23.9910087648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9">
        <f>GDAM_IEX!M23</f>
        <v>0</v>
      </c>
      <c r="AP23" s="149">
        <f>GDAM_IEX!S23</f>
        <v>0</v>
      </c>
      <c r="AQ23" s="149">
        <f>GDAM_PXI!M23</f>
        <v>0</v>
      </c>
      <c r="AR23" s="149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19.364004000000001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4.84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0.21299523520000002</v>
      </c>
      <c r="AD24">
        <f t="shared" si="1"/>
        <v>23.9910087648</v>
      </c>
      <c r="AE24">
        <v>0</v>
      </c>
      <c r="AF24" s="24"/>
      <c r="AG24">
        <f t="shared" si="2"/>
        <v>23.9910087648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9">
        <f>GDAM_IEX!M24</f>
        <v>0</v>
      </c>
      <c r="AP24" s="149">
        <f>GDAM_IEX!S24</f>
        <v>0</v>
      </c>
      <c r="AQ24" s="149">
        <f>GDAM_PXI!M24</f>
        <v>0</v>
      </c>
      <c r="AR24" s="149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19.364004000000001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0.21299523520000002</v>
      </c>
      <c r="AD25">
        <f t="shared" si="1"/>
        <v>23.9910087648</v>
      </c>
      <c r="AE25">
        <v>0</v>
      </c>
      <c r="AF25" s="24"/>
      <c r="AG25">
        <f t="shared" si="2"/>
        <v>23.9910087648</v>
      </c>
      <c r="AI25" s="34">
        <f>PXIL!M25</f>
        <v>0</v>
      </c>
      <c r="AJ25" s="34">
        <f>PXIL!S25</f>
        <v>0</v>
      </c>
      <c r="AK25" s="34">
        <f>RTM_IEX!M25</f>
        <v>4.84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9">
        <f>GDAM_IEX!M25</f>
        <v>0</v>
      </c>
      <c r="AP25" s="149">
        <f>GDAM_IEX!S25</f>
        <v>0</v>
      </c>
      <c r="AQ25" s="149">
        <f>GDAM_PXI!M25</f>
        <v>0</v>
      </c>
      <c r="AR25" s="149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19.364004000000001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0.21299523520000002</v>
      </c>
      <c r="AD26">
        <f t="shared" si="1"/>
        <v>23.9910087648</v>
      </c>
      <c r="AE26">
        <v>0</v>
      </c>
      <c r="AF26" s="24"/>
      <c r="AG26">
        <f t="shared" si="2"/>
        <v>23.9910087648</v>
      </c>
      <c r="AI26" s="34">
        <f>PXIL!M26</f>
        <v>0</v>
      </c>
      <c r="AJ26" s="34">
        <f>PXIL!S26</f>
        <v>0</v>
      </c>
      <c r="AK26" s="34">
        <f>RTM_IEX!M26</f>
        <v>4.84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9">
        <f>GDAM_IEX!M26</f>
        <v>0</v>
      </c>
      <c r="AP26" s="149">
        <f>GDAM_IEX!S26</f>
        <v>0</v>
      </c>
      <c r="AQ26" s="149">
        <f>GDAM_PXI!M26</f>
        <v>0</v>
      </c>
      <c r="AR26" s="149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19.364004000000001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0.22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0.20049923520000001</v>
      </c>
      <c r="AD27">
        <f t="shared" si="1"/>
        <v>22.583504764800001</v>
      </c>
      <c r="AE27">
        <v>0</v>
      </c>
      <c r="AF27" s="24"/>
      <c r="AG27">
        <f t="shared" si="2"/>
        <v>22.583504764800001</v>
      </c>
      <c r="AI27" s="34">
        <f>PXIL!M27</f>
        <v>0</v>
      </c>
      <c r="AJ27" s="34">
        <f>PXIL!S27</f>
        <v>0</v>
      </c>
      <c r="AK27" s="34">
        <f>RTM_IEX!M27</f>
        <v>3.2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9">
        <f>GDAM_IEX!M27</f>
        <v>0</v>
      </c>
      <c r="AP27" s="149">
        <f>GDAM_IEX!S27</f>
        <v>0</v>
      </c>
      <c r="AQ27" s="149">
        <f>GDAM_PXI!M27</f>
        <v>0</v>
      </c>
      <c r="AR27" s="149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19.364004000000001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4.84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0.21299523520000002</v>
      </c>
      <c r="AD28">
        <f t="shared" si="1"/>
        <v>23.9910087648</v>
      </c>
      <c r="AE28">
        <v>0</v>
      </c>
      <c r="AF28" s="24"/>
      <c r="AG28">
        <f t="shared" si="2"/>
        <v>23.9910087648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9">
        <f>GDAM_IEX!M28</f>
        <v>0</v>
      </c>
      <c r="AP28" s="149">
        <f>GDAM_IEX!S28</f>
        <v>0</v>
      </c>
      <c r="AQ28" s="149">
        <f>GDAM_PXI!M28</f>
        <v>0</v>
      </c>
      <c r="AR28" s="149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19.364004000000001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4.84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0.21299523520000002</v>
      </c>
      <c r="AD29">
        <f t="shared" si="1"/>
        <v>23.9910087648</v>
      </c>
      <c r="AE29">
        <v>0</v>
      </c>
      <c r="AF29" s="24"/>
      <c r="AG29">
        <f t="shared" si="2"/>
        <v>23.9910087648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9">
        <f>GDAM_IEX!M29</f>
        <v>0</v>
      </c>
      <c r="AP29" s="149">
        <f>GDAM_IEX!S29</f>
        <v>0</v>
      </c>
      <c r="AQ29" s="149">
        <f>GDAM_PXI!M29</f>
        <v>0</v>
      </c>
      <c r="AR29" s="149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19.364004000000001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4.84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0.21299523520000002</v>
      </c>
      <c r="AD30">
        <f t="shared" si="1"/>
        <v>23.9910087648</v>
      </c>
      <c r="AE30">
        <v>0</v>
      </c>
      <c r="AF30" s="24"/>
      <c r="AG30">
        <f t="shared" si="2"/>
        <v>23.9910087648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9">
        <f>GDAM_IEX!M30</f>
        <v>0</v>
      </c>
      <c r="AP30" s="149">
        <f>GDAM_IEX!S30</f>
        <v>0</v>
      </c>
      <c r="AQ30" s="149">
        <f>GDAM_PXI!M30</f>
        <v>0</v>
      </c>
      <c r="AR30" s="149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19.364004000000001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4.84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0.21299523520000002</v>
      </c>
      <c r="AD31">
        <f t="shared" si="1"/>
        <v>23.9910087648</v>
      </c>
      <c r="AE31">
        <v>0</v>
      </c>
      <c r="AF31" s="24"/>
      <c r="AG31">
        <f t="shared" si="2"/>
        <v>23.9910087648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9">
        <f>GDAM_IEX!M31</f>
        <v>0</v>
      </c>
      <c r="AP31" s="149">
        <f>GDAM_IEX!S31</f>
        <v>0</v>
      </c>
      <c r="AQ31" s="149">
        <f>GDAM_PXI!M31</f>
        <v>0</v>
      </c>
      <c r="AR31" s="149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19.364004000000001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3.97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0.20533923520000003</v>
      </c>
      <c r="AD32">
        <f t="shared" si="1"/>
        <v>23.1286647648</v>
      </c>
      <c r="AE32">
        <v>0</v>
      </c>
      <c r="AF32" s="24"/>
      <c r="AG32">
        <f t="shared" si="2"/>
        <v>23.1286647648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9">
        <f>GDAM_IEX!M32</f>
        <v>0</v>
      </c>
      <c r="AP32" s="149">
        <f>GDAM_IEX!S32</f>
        <v>0</v>
      </c>
      <c r="AQ32" s="149">
        <f>GDAM_PXI!M32</f>
        <v>0</v>
      </c>
      <c r="AR32" s="149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19.364004000000001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1.36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0.18237123520000001</v>
      </c>
      <c r="AD33">
        <f t="shared" si="1"/>
        <v>20.541632764799999</v>
      </c>
      <c r="AE33">
        <v>0</v>
      </c>
      <c r="AF33" s="24"/>
      <c r="AG33">
        <f t="shared" si="2"/>
        <v>20.541632764799999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9">
        <f>GDAM_IEX!M33</f>
        <v>0</v>
      </c>
      <c r="AP33" s="149">
        <f>GDAM_IEX!S33</f>
        <v>0</v>
      </c>
      <c r="AQ33" s="149">
        <f>GDAM_PXI!M33</f>
        <v>0</v>
      </c>
      <c r="AR33" s="149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18.658999000000001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0.16419919120000001</v>
      </c>
      <c r="AD34">
        <f t="shared" si="1"/>
        <v>18.4947998088</v>
      </c>
      <c r="AE34">
        <v>0</v>
      </c>
      <c r="AF34" s="24"/>
      <c r="AG34">
        <f t="shared" si="2"/>
        <v>18.4947998088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9">
        <f>GDAM_IEX!M34</f>
        <v>0</v>
      </c>
      <c r="AP34" s="149">
        <f>GDAM_IEX!S34</f>
        <v>0</v>
      </c>
      <c r="AQ34" s="149">
        <f>GDAM_PXI!M34</f>
        <v>0</v>
      </c>
      <c r="AR34" s="149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19.364004000000001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1.07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0.17981923520000004</v>
      </c>
      <c r="AD35">
        <f t="shared" si="1"/>
        <v>20.254184764800002</v>
      </c>
      <c r="AE35">
        <v>0</v>
      </c>
      <c r="AF35" s="24"/>
      <c r="AG35">
        <f t="shared" si="2"/>
        <v>20.254184764800002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9">
        <f>GDAM_IEX!M35</f>
        <v>0</v>
      </c>
      <c r="AP35" s="149">
        <f>GDAM_IEX!S35</f>
        <v>0</v>
      </c>
      <c r="AQ35" s="149">
        <f>GDAM_PXI!M35</f>
        <v>0</v>
      </c>
      <c r="AR35" s="149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19.364004000000001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4.84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0.21299523520000002</v>
      </c>
      <c r="AD36">
        <f t="shared" si="1"/>
        <v>23.9910087648</v>
      </c>
      <c r="AE36">
        <v>0</v>
      </c>
      <c r="AF36" s="24"/>
      <c r="AG36">
        <f t="shared" si="2"/>
        <v>23.9910087648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9">
        <f>GDAM_IEX!M36</f>
        <v>0</v>
      </c>
      <c r="AP36" s="149">
        <f>GDAM_IEX!S36</f>
        <v>0</v>
      </c>
      <c r="AQ36" s="149">
        <f>GDAM_PXI!M36</f>
        <v>0</v>
      </c>
      <c r="AR36" s="149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19.364004000000001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4.84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0.21299523520000002</v>
      </c>
      <c r="AD37">
        <f t="shared" si="1"/>
        <v>23.9910087648</v>
      </c>
      <c r="AE37">
        <v>0</v>
      </c>
      <c r="AF37" s="24"/>
      <c r="AG37">
        <f t="shared" si="2"/>
        <v>23.9910087648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9">
        <f>GDAM_IEX!M37</f>
        <v>0</v>
      </c>
      <c r="AP37" s="149">
        <f>GDAM_IEX!S37</f>
        <v>0</v>
      </c>
      <c r="AQ37" s="149">
        <f>GDAM_PXI!M37</f>
        <v>0</v>
      </c>
      <c r="AR37" s="149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19.364004000000001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4.84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0.21299523520000002</v>
      </c>
      <c r="AD38">
        <f t="shared" si="1"/>
        <v>23.9910087648</v>
      </c>
      <c r="AE38">
        <v>0</v>
      </c>
      <c r="AF38" s="24"/>
      <c r="AG38">
        <f t="shared" si="2"/>
        <v>23.9910087648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9">
        <f>GDAM_IEX!M38</f>
        <v>0</v>
      </c>
      <c r="AP38" s="149">
        <f>GDAM_IEX!S38</f>
        <v>0</v>
      </c>
      <c r="AQ38" s="149">
        <f>GDAM_PXI!M38</f>
        <v>0</v>
      </c>
      <c r="AR38" s="149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19.364004000000001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4.84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0.21299523520000002</v>
      </c>
      <c r="AD39">
        <f t="shared" si="1"/>
        <v>23.9910087648</v>
      </c>
      <c r="AE39">
        <v>0</v>
      </c>
      <c r="AF39" s="24"/>
      <c r="AG39">
        <f t="shared" si="2"/>
        <v>23.9910087648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9">
        <f>GDAM_IEX!M39</f>
        <v>0</v>
      </c>
      <c r="AP39" s="149">
        <f>GDAM_IEX!S39</f>
        <v>0</v>
      </c>
      <c r="AQ39" s="149">
        <f>GDAM_PXI!M39</f>
        <v>0</v>
      </c>
      <c r="AR39" s="149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19.364004000000001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3.68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0.20278723520000003</v>
      </c>
      <c r="AD40">
        <f t="shared" si="1"/>
        <v>22.841216764800002</v>
      </c>
      <c r="AE40">
        <v>0</v>
      </c>
      <c r="AF40" s="24"/>
      <c r="AG40">
        <f t="shared" si="2"/>
        <v>22.841216764800002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9">
        <f>GDAM_IEX!M40</f>
        <v>0</v>
      </c>
      <c r="AP40" s="149">
        <f>GDAM_IEX!S40</f>
        <v>0</v>
      </c>
      <c r="AQ40" s="149">
        <f>GDAM_PXI!M40</f>
        <v>0</v>
      </c>
      <c r="AR40" s="149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19.364004000000001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4.84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0.21299523520000002</v>
      </c>
      <c r="AD41">
        <f t="shared" si="1"/>
        <v>23.9910087648</v>
      </c>
      <c r="AE41">
        <v>0</v>
      </c>
      <c r="AF41" s="24"/>
      <c r="AG41">
        <f t="shared" si="2"/>
        <v>23.9910087648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9">
        <f>GDAM_IEX!M41</f>
        <v>0</v>
      </c>
      <c r="AP41" s="149">
        <f>GDAM_IEX!S41</f>
        <v>0</v>
      </c>
      <c r="AQ41" s="149">
        <f>GDAM_PXI!M41</f>
        <v>0</v>
      </c>
      <c r="AR41" s="149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19.364004000000001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2.61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0.19337123520000002</v>
      </c>
      <c r="AD42">
        <f t="shared" si="1"/>
        <v>21.7806327648</v>
      </c>
      <c r="AE42">
        <v>0</v>
      </c>
      <c r="AF42" s="24"/>
      <c r="AG42">
        <f t="shared" si="2"/>
        <v>21.7806327648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9">
        <f>GDAM_IEX!M42</f>
        <v>0</v>
      </c>
      <c r="AP42" s="149">
        <f>GDAM_IEX!S42</f>
        <v>0</v>
      </c>
      <c r="AQ42" s="149">
        <f>GDAM_PXI!M42</f>
        <v>0</v>
      </c>
      <c r="AR42" s="149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19.364004000000001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4.84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0.21299523520000002</v>
      </c>
      <c r="AD43">
        <f t="shared" si="1"/>
        <v>23.9910087648</v>
      </c>
      <c r="AE43">
        <v>0</v>
      </c>
      <c r="AF43" s="24"/>
      <c r="AG43">
        <f t="shared" si="2"/>
        <v>23.9910087648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9">
        <f>GDAM_IEX!M43</f>
        <v>0</v>
      </c>
      <c r="AP43" s="149">
        <f>GDAM_IEX!S43</f>
        <v>0</v>
      </c>
      <c r="AQ43" s="149">
        <f>GDAM_PXI!M43</f>
        <v>0</v>
      </c>
      <c r="AR43" s="149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19.364004000000001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3.2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0.19856323520000002</v>
      </c>
      <c r="AD44">
        <f t="shared" si="1"/>
        <v>22.365440764799999</v>
      </c>
      <c r="AE44">
        <v>0</v>
      </c>
      <c r="AF44" s="24"/>
      <c r="AG44">
        <f t="shared" si="2"/>
        <v>22.365440764799999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9">
        <f>GDAM_IEX!M44</f>
        <v>0</v>
      </c>
      <c r="AP44" s="149">
        <f>GDAM_IEX!S44</f>
        <v>0</v>
      </c>
      <c r="AQ44" s="149">
        <f>GDAM_PXI!M44</f>
        <v>0</v>
      </c>
      <c r="AR44" s="149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19.364004000000001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1.26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0.18149123520000005</v>
      </c>
      <c r="AD45">
        <f t="shared" si="1"/>
        <v>20.442512764800004</v>
      </c>
      <c r="AE45">
        <v>0</v>
      </c>
      <c r="AF45" s="24"/>
      <c r="AG45">
        <f t="shared" si="2"/>
        <v>20.442512764800004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9">
        <f>GDAM_IEX!M45</f>
        <v>0</v>
      </c>
      <c r="AP45" s="149">
        <f>GDAM_IEX!S45</f>
        <v>0</v>
      </c>
      <c r="AQ45" s="149">
        <f>GDAM_PXI!M45</f>
        <v>0</v>
      </c>
      <c r="AR45" s="149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19.364004000000001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0.1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0.17128323520000002</v>
      </c>
      <c r="AD46">
        <f t="shared" si="1"/>
        <v>19.292720764800002</v>
      </c>
      <c r="AE46">
        <v>0</v>
      </c>
      <c r="AF46" s="24"/>
      <c r="AG46">
        <f t="shared" si="2"/>
        <v>19.292720764800002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9">
        <f>GDAM_IEX!M46</f>
        <v>0</v>
      </c>
      <c r="AP46" s="149">
        <f>GDAM_IEX!S46</f>
        <v>0</v>
      </c>
      <c r="AQ46" s="149">
        <f>GDAM_PXI!M46</f>
        <v>0</v>
      </c>
      <c r="AR46" s="149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19.364004000000001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1.26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0.18149123520000005</v>
      </c>
      <c r="AD47">
        <f t="shared" si="1"/>
        <v>20.442512764800004</v>
      </c>
      <c r="AE47">
        <v>0</v>
      </c>
      <c r="AF47" s="24"/>
      <c r="AG47">
        <f t="shared" si="2"/>
        <v>20.442512764800004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9">
        <f>GDAM_IEX!M47</f>
        <v>0</v>
      </c>
      <c r="AP47" s="149">
        <f>GDAM_IEX!S47</f>
        <v>0</v>
      </c>
      <c r="AQ47" s="149">
        <f>GDAM_PXI!M47</f>
        <v>0</v>
      </c>
      <c r="AR47" s="149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18.01352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0.15851897600000001</v>
      </c>
      <c r="AD48">
        <f t="shared" si="1"/>
        <v>17.855001024</v>
      </c>
      <c r="AE48">
        <v>0</v>
      </c>
      <c r="AF48" s="24"/>
      <c r="AG48">
        <f t="shared" si="2"/>
        <v>17.855001024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9">
        <f>GDAM_IEX!M48</f>
        <v>0</v>
      </c>
      <c r="AP48" s="149">
        <f>GDAM_IEX!S48</f>
        <v>0</v>
      </c>
      <c r="AQ48" s="149">
        <f>GDAM_PXI!M48</f>
        <v>0</v>
      </c>
      <c r="AR48" s="149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19.364004000000001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0.77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0.17717923520000001</v>
      </c>
      <c r="AD49">
        <f t="shared" si="1"/>
        <v>19.9568247648</v>
      </c>
      <c r="AE49">
        <v>0</v>
      </c>
      <c r="AF49" s="24"/>
      <c r="AG49">
        <f t="shared" si="2"/>
        <v>19.9568247648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9">
        <f>GDAM_IEX!M49</f>
        <v>0</v>
      </c>
      <c r="AP49" s="149">
        <f>GDAM_IEX!S49</f>
        <v>0</v>
      </c>
      <c r="AQ49" s="149">
        <f>GDAM_PXI!M49</f>
        <v>0</v>
      </c>
      <c r="AR49" s="149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19.364004000000001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2.23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0.19002723520000003</v>
      </c>
      <c r="AD50">
        <f t="shared" si="1"/>
        <v>21.403976764800003</v>
      </c>
      <c r="AE50">
        <v>0</v>
      </c>
      <c r="AF50" s="24"/>
      <c r="AG50">
        <f t="shared" si="2"/>
        <v>21.403976764800003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9">
        <f>GDAM_IEX!M50</f>
        <v>0</v>
      </c>
      <c r="AP50" s="149">
        <f>GDAM_IEX!S50</f>
        <v>0</v>
      </c>
      <c r="AQ50" s="149">
        <f>GDAM_PXI!M50</f>
        <v>0</v>
      </c>
      <c r="AR50" s="149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19.364004000000001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4.84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0.21299523520000002</v>
      </c>
      <c r="AD51">
        <f t="shared" si="1"/>
        <v>23.9910087648</v>
      </c>
      <c r="AE51">
        <v>0</v>
      </c>
      <c r="AF51" s="24"/>
      <c r="AG51">
        <f t="shared" si="2"/>
        <v>23.9910087648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9">
        <f>GDAM_IEX!M51</f>
        <v>0</v>
      </c>
      <c r="AP51" s="149">
        <f>GDAM_IEX!S51</f>
        <v>0</v>
      </c>
      <c r="AQ51" s="149">
        <f>GDAM_PXI!M51</f>
        <v>0</v>
      </c>
      <c r="AR51" s="149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19.364004000000001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4.84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0.21299523520000002</v>
      </c>
      <c r="AD52">
        <f t="shared" si="1"/>
        <v>23.9910087648</v>
      </c>
      <c r="AE52">
        <v>0</v>
      </c>
      <c r="AF52" s="24"/>
      <c r="AG52">
        <f t="shared" si="2"/>
        <v>23.9910087648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9">
        <f>GDAM_IEX!M52</f>
        <v>0</v>
      </c>
      <c r="AP52" s="149">
        <f>GDAM_IEX!S52</f>
        <v>0</v>
      </c>
      <c r="AQ52" s="149">
        <f>GDAM_PXI!M52</f>
        <v>0</v>
      </c>
      <c r="AR52" s="149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19.364004000000001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4.84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0.21299523520000002</v>
      </c>
      <c r="AD53">
        <f t="shared" si="1"/>
        <v>23.9910087648</v>
      </c>
      <c r="AE53">
        <v>0</v>
      </c>
      <c r="AF53" s="24"/>
      <c r="AG53">
        <f t="shared" si="2"/>
        <v>23.9910087648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9">
        <f>GDAM_IEX!M53</f>
        <v>0</v>
      </c>
      <c r="AP53" s="149">
        <f>GDAM_IEX!S53</f>
        <v>0</v>
      </c>
      <c r="AQ53" s="149">
        <f>GDAM_PXI!M53</f>
        <v>0</v>
      </c>
      <c r="AR53" s="149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19.364004000000001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4.84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0.21299523520000002</v>
      </c>
      <c r="AD54">
        <f t="shared" si="1"/>
        <v>23.9910087648</v>
      </c>
      <c r="AE54">
        <v>0</v>
      </c>
      <c r="AF54" s="24"/>
      <c r="AG54">
        <f t="shared" si="2"/>
        <v>23.9910087648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9">
        <f>GDAM_IEX!M54</f>
        <v>0</v>
      </c>
      <c r="AP54" s="149">
        <f>GDAM_IEX!S54</f>
        <v>0</v>
      </c>
      <c r="AQ54" s="149">
        <f>GDAM_PXI!M54</f>
        <v>0</v>
      </c>
      <c r="AR54" s="149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19.364004000000001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4.84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0.21299523520000002</v>
      </c>
      <c r="AD55">
        <f t="shared" si="1"/>
        <v>23.9910087648</v>
      </c>
      <c r="AE55">
        <v>0</v>
      </c>
      <c r="AF55" s="24"/>
      <c r="AG55">
        <f t="shared" si="2"/>
        <v>23.9910087648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9">
        <f>GDAM_IEX!M55</f>
        <v>0</v>
      </c>
      <c r="AP55" s="149">
        <f>GDAM_IEX!S55</f>
        <v>0</v>
      </c>
      <c r="AQ55" s="149">
        <f>GDAM_PXI!M55</f>
        <v>0</v>
      </c>
      <c r="AR55" s="149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19.364004000000001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4.84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0.21299523520000002</v>
      </c>
      <c r="AD56">
        <f t="shared" si="1"/>
        <v>23.9910087648</v>
      </c>
      <c r="AE56">
        <v>0</v>
      </c>
      <c r="AF56" s="24"/>
      <c r="AG56">
        <f t="shared" si="2"/>
        <v>23.9910087648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9">
        <f>GDAM_IEX!M56</f>
        <v>0</v>
      </c>
      <c r="AP56" s="149">
        <f>GDAM_IEX!S56</f>
        <v>0</v>
      </c>
      <c r="AQ56" s="149">
        <f>GDAM_PXI!M56</f>
        <v>0</v>
      </c>
      <c r="AR56" s="149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19.364004000000001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4.84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0.21299523520000002</v>
      </c>
      <c r="AD57">
        <f t="shared" si="1"/>
        <v>23.9910087648</v>
      </c>
      <c r="AE57">
        <v>0</v>
      </c>
      <c r="AF57" s="24"/>
      <c r="AG57">
        <f t="shared" si="2"/>
        <v>23.9910087648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9">
        <f>GDAM_IEX!M57</f>
        <v>0</v>
      </c>
      <c r="AP57" s="149">
        <f>GDAM_IEX!S57</f>
        <v>0</v>
      </c>
      <c r="AQ57" s="149">
        <f>GDAM_PXI!M57</f>
        <v>0</v>
      </c>
      <c r="AR57" s="149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19.364004000000001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1.55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0.18404323520000002</v>
      </c>
      <c r="AD58">
        <f t="shared" si="1"/>
        <v>20.729960764800001</v>
      </c>
      <c r="AE58">
        <v>0</v>
      </c>
      <c r="AF58" s="24"/>
      <c r="AG58">
        <f t="shared" si="2"/>
        <v>20.729960764800001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9">
        <f>GDAM_IEX!M58</f>
        <v>0</v>
      </c>
      <c r="AP58" s="149">
        <f>GDAM_IEX!S58</f>
        <v>0</v>
      </c>
      <c r="AQ58" s="149">
        <f>GDAM_PXI!M58</f>
        <v>0</v>
      </c>
      <c r="AR58" s="149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19.364004000000001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2.3199999999999998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0.19081923520000002</v>
      </c>
      <c r="AD59">
        <f t="shared" si="1"/>
        <v>21.493184764800002</v>
      </c>
      <c r="AE59">
        <v>0</v>
      </c>
      <c r="AF59" s="24"/>
      <c r="AG59">
        <f t="shared" si="2"/>
        <v>21.493184764800002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9">
        <f>GDAM_IEX!M59</f>
        <v>0</v>
      </c>
      <c r="AP59" s="149">
        <f>GDAM_IEX!S59</f>
        <v>0</v>
      </c>
      <c r="AQ59" s="149">
        <f>GDAM_PXI!M59</f>
        <v>0</v>
      </c>
      <c r="AR59" s="149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19.364004000000001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3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0.19680323520000004</v>
      </c>
      <c r="AD60">
        <f t="shared" si="1"/>
        <v>22.1672007648</v>
      </c>
      <c r="AE60">
        <v>0</v>
      </c>
      <c r="AF60" s="24"/>
      <c r="AG60">
        <f t="shared" si="2"/>
        <v>22.1672007648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9">
        <f>GDAM_IEX!M60</f>
        <v>0</v>
      </c>
      <c r="AP60" s="149">
        <f>GDAM_IEX!S60</f>
        <v>0</v>
      </c>
      <c r="AQ60" s="149">
        <f>GDAM_PXI!M60</f>
        <v>0</v>
      </c>
      <c r="AR60" s="149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19.364004000000001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4.84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0.21299523520000002</v>
      </c>
      <c r="AD61">
        <f t="shared" si="1"/>
        <v>23.9910087648</v>
      </c>
      <c r="AE61">
        <v>0</v>
      </c>
      <c r="AF61" s="24"/>
      <c r="AG61">
        <f t="shared" si="2"/>
        <v>23.9910087648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9">
        <f>GDAM_IEX!M61</f>
        <v>0</v>
      </c>
      <c r="AP61" s="149">
        <f>GDAM_IEX!S61</f>
        <v>0</v>
      </c>
      <c r="AQ61" s="149">
        <f>GDAM_PXI!M61</f>
        <v>0</v>
      </c>
      <c r="AR61" s="149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19.364004000000001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4.84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0.21299523520000002</v>
      </c>
      <c r="AD62">
        <f t="shared" si="1"/>
        <v>23.9910087648</v>
      </c>
      <c r="AE62">
        <v>0</v>
      </c>
      <c r="AF62" s="24"/>
      <c r="AG62">
        <f t="shared" si="2"/>
        <v>23.9910087648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9">
        <f>GDAM_IEX!M62</f>
        <v>0</v>
      </c>
      <c r="AP62" s="149">
        <f>GDAM_IEX!S62</f>
        <v>0</v>
      </c>
      <c r="AQ62" s="149">
        <f>GDAM_PXI!M62</f>
        <v>0</v>
      </c>
      <c r="AR62" s="149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19.364004000000001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4.84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0.21299523520000002</v>
      </c>
      <c r="AD63">
        <f t="shared" si="1"/>
        <v>23.9910087648</v>
      </c>
      <c r="AE63">
        <v>0</v>
      </c>
      <c r="AF63" s="24"/>
      <c r="AG63">
        <f t="shared" si="2"/>
        <v>23.9910087648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9">
        <f>GDAM_IEX!M63</f>
        <v>0</v>
      </c>
      <c r="AP63" s="149">
        <f>GDAM_IEX!S63</f>
        <v>0</v>
      </c>
      <c r="AQ63" s="149">
        <f>GDAM_PXI!M63</f>
        <v>0</v>
      </c>
      <c r="AR63" s="149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19.364004000000001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3.58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0.20190723520000001</v>
      </c>
      <c r="AD64">
        <f t="shared" si="1"/>
        <v>22.742096764799999</v>
      </c>
      <c r="AE64">
        <v>0</v>
      </c>
      <c r="AF64" s="24"/>
      <c r="AG64">
        <f t="shared" si="2"/>
        <v>22.742096764799999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9">
        <f>GDAM_IEX!M64</f>
        <v>0</v>
      </c>
      <c r="AP64" s="149">
        <f>GDAM_IEX!S64</f>
        <v>0</v>
      </c>
      <c r="AQ64" s="149">
        <f>GDAM_PXI!M64</f>
        <v>0</v>
      </c>
      <c r="AR64" s="149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19.364004000000001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4.84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0.21299523520000002</v>
      </c>
      <c r="AD65">
        <f t="shared" si="1"/>
        <v>23.9910087648</v>
      </c>
      <c r="AE65">
        <v>0</v>
      </c>
      <c r="AF65" s="24"/>
      <c r="AG65">
        <f t="shared" si="2"/>
        <v>23.9910087648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9">
        <f>GDAM_IEX!M65</f>
        <v>0</v>
      </c>
      <c r="AP65" s="149">
        <f>GDAM_IEX!S65</f>
        <v>0</v>
      </c>
      <c r="AQ65" s="149">
        <f>GDAM_PXI!M65</f>
        <v>0</v>
      </c>
      <c r="AR65" s="149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19.364004000000001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0.21299523520000002</v>
      </c>
      <c r="AD66">
        <f t="shared" si="1"/>
        <v>23.9910087648</v>
      </c>
      <c r="AE66">
        <v>0</v>
      </c>
      <c r="AF66" s="24"/>
      <c r="AG66">
        <f t="shared" si="2"/>
        <v>23.9910087648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9">
        <f>GDAM_IEX!M66</f>
        <v>4.84</v>
      </c>
      <c r="AP66" s="149">
        <f>GDAM_IEX!S66</f>
        <v>0</v>
      </c>
      <c r="AQ66" s="149">
        <f>GDAM_PXI!M66</f>
        <v>0</v>
      </c>
      <c r="AR66" s="149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19.364004000000001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0.21299523520000002</v>
      </c>
      <c r="AD67">
        <f t="shared" si="1"/>
        <v>23.9910087648</v>
      </c>
      <c r="AE67">
        <v>0</v>
      </c>
      <c r="AF67" s="24"/>
      <c r="AG67">
        <f t="shared" si="2"/>
        <v>23.9910087648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9">
        <f>GDAM_IEX!M67</f>
        <v>4.84</v>
      </c>
      <c r="AP67" s="149">
        <f>GDAM_IEX!S67</f>
        <v>0</v>
      </c>
      <c r="AQ67" s="149">
        <f>GDAM_PXI!M67</f>
        <v>0</v>
      </c>
      <c r="AR67" s="149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19.364004000000001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4.26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0.2130832352</v>
      </c>
      <c r="AD68">
        <f t="shared" ref="AD68:AD98" si="4">SUM(B68:AB68,AI68:AR68)-AC68</f>
        <v>24.0009207648</v>
      </c>
      <c r="AE68">
        <v>0</v>
      </c>
      <c r="AF68" s="24"/>
      <c r="AG68">
        <f t="shared" ref="AG68:AG98" si="5">SUM(AD68:AF68)</f>
        <v>24.0009207648</v>
      </c>
      <c r="AI68" s="34">
        <f>PXIL!M68</f>
        <v>0</v>
      </c>
      <c r="AJ68" s="34">
        <f>PXIL!S68</f>
        <v>0</v>
      </c>
      <c r="AK68" s="34">
        <f>RTM_IEX!M68</f>
        <v>0.1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9">
        <f>GDAM_IEX!M68</f>
        <v>0.49</v>
      </c>
      <c r="AP68" s="149">
        <f>GDAM_IEX!S68</f>
        <v>0</v>
      </c>
      <c r="AQ68" s="149">
        <f>GDAM_PXI!M68</f>
        <v>0</v>
      </c>
      <c r="AR68" s="149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19.364004000000001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4.45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0.21308323520000003</v>
      </c>
      <c r="AD69">
        <f t="shared" si="4"/>
        <v>24.000920764800004</v>
      </c>
      <c r="AE69">
        <v>0</v>
      </c>
      <c r="AF69" s="24"/>
      <c r="AG69">
        <f t="shared" si="5"/>
        <v>24.000920764800004</v>
      </c>
      <c r="AI69" s="34">
        <f>PXIL!M69</f>
        <v>0</v>
      </c>
      <c r="AJ69" s="34">
        <f>PXIL!S69</f>
        <v>0</v>
      </c>
      <c r="AK69" s="34">
        <f>RTM_IEX!M69</f>
        <v>0.1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9">
        <f>GDAM_IEX!M69</f>
        <v>0.3</v>
      </c>
      <c r="AP69" s="149">
        <f>GDAM_IEX!S69</f>
        <v>0</v>
      </c>
      <c r="AQ69" s="149">
        <f>GDAM_PXI!M69</f>
        <v>0</v>
      </c>
      <c r="AR69" s="149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19.364004000000001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1.78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0.18773923520000005</v>
      </c>
      <c r="AD70">
        <f t="shared" si="4"/>
        <v>21.146264764800005</v>
      </c>
      <c r="AE70">
        <v>0</v>
      </c>
      <c r="AF70" s="24"/>
      <c r="AG70">
        <f t="shared" si="5"/>
        <v>21.146264764800005</v>
      </c>
      <c r="AI70" s="34">
        <f>PXIL!M70</f>
        <v>0</v>
      </c>
      <c r="AJ70" s="34">
        <f>PXIL!S70</f>
        <v>0</v>
      </c>
      <c r="AK70" s="34">
        <f>RTM_IEX!M70</f>
        <v>0.19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9">
        <f>GDAM_IEX!M70</f>
        <v>0</v>
      </c>
      <c r="AP70" s="149">
        <f>GDAM_IEX!S70</f>
        <v>0</v>
      </c>
      <c r="AQ70" s="149">
        <f>GDAM_PXI!M70</f>
        <v>0</v>
      </c>
      <c r="AR70" s="149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19.364004000000001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2.87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0.21273123520000004</v>
      </c>
      <c r="AD71">
        <f t="shared" si="4"/>
        <v>23.961272764800004</v>
      </c>
      <c r="AE71">
        <v>0</v>
      </c>
      <c r="AF71" s="24"/>
      <c r="AG71">
        <f t="shared" si="5"/>
        <v>23.961272764800004</v>
      </c>
      <c r="AI71" s="34">
        <f>PXIL!M71</f>
        <v>0</v>
      </c>
      <c r="AJ71" s="34">
        <f>PXIL!S71</f>
        <v>0</v>
      </c>
      <c r="AK71" s="34">
        <f>RTM_IEX!M71</f>
        <v>1.94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9">
        <f>GDAM_IEX!M71</f>
        <v>0</v>
      </c>
      <c r="AP71" s="149">
        <f>GDAM_IEX!S71</f>
        <v>0</v>
      </c>
      <c r="AQ71" s="149">
        <f>GDAM_PXI!M71</f>
        <v>0</v>
      </c>
      <c r="AR71" s="149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19.364004000000001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2.89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0.20921123520000004</v>
      </c>
      <c r="AD72">
        <f t="shared" si="4"/>
        <v>23.5647927648</v>
      </c>
      <c r="AE72">
        <v>0</v>
      </c>
      <c r="AF72" s="24"/>
      <c r="AG72">
        <f t="shared" si="5"/>
        <v>23.5647927648</v>
      </c>
      <c r="AI72" s="34">
        <f>PXIL!M72</f>
        <v>0</v>
      </c>
      <c r="AJ72" s="34">
        <f>PXIL!S72</f>
        <v>0</v>
      </c>
      <c r="AK72" s="34">
        <f>RTM_IEX!M72</f>
        <v>1.52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9">
        <f>GDAM_IEX!M72</f>
        <v>0</v>
      </c>
      <c r="AP72" s="149">
        <f>GDAM_IEX!S72</f>
        <v>0</v>
      </c>
      <c r="AQ72" s="149">
        <f>GDAM_PXI!M72</f>
        <v>0</v>
      </c>
      <c r="AR72" s="149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19.364004000000001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2.02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0.20199523520000001</v>
      </c>
      <c r="AD73">
        <f t="shared" si="4"/>
        <v>22.752008764800003</v>
      </c>
      <c r="AE73">
        <v>0</v>
      </c>
      <c r="AF73" s="24"/>
      <c r="AG73">
        <f t="shared" si="5"/>
        <v>22.752008764800003</v>
      </c>
      <c r="AI73" s="34">
        <f>PXIL!M73</f>
        <v>0</v>
      </c>
      <c r="AJ73" s="34">
        <f>PXIL!S73</f>
        <v>0</v>
      </c>
      <c r="AK73" s="34">
        <f>RTM_IEX!M73</f>
        <v>1.57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9">
        <f>GDAM_IEX!M73</f>
        <v>0</v>
      </c>
      <c r="AP73" s="149">
        <f>GDAM_IEX!S73</f>
        <v>0</v>
      </c>
      <c r="AQ73" s="149">
        <f>GDAM_PXI!M73</f>
        <v>0</v>
      </c>
      <c r="AR73" s="149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19.364004000000001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1.42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0.19680323520000004</v>
      </c>
      <c r="AD74">
        <f t="shared" si="4"/>
        <v>22.1672007648</v>
      </c>
      <c r="AE74">
        <v>0</v>
      </c>
      <c r="AF74" s="24"/>
      <c r="AG74">
        <f t="shared" si="5"/>
        <v>22.1672007648</v>
      </c>
      <c r="AI74" s="34">
        <f>PXIL!M74</f>
        <v>0</v>
      </c>
      <c r="AJ74" s="34">
        <f>PXIL!S74</f>
        <v>0</v>
      </c>
      <c r="AK74" s="34">
        <f>RTM_IEX!M74</f>
        <v>1.58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9">
        <f>GDAM_IEX!M74</f>
        <v>0</v>
      </c>
      <c r="AP74" s="149">
        <f>GDAM_IEX!S74</f>
        <v>0</v>
      </c>
      <c r="AQ74" s="149">
        <f>GDAM_PXI!M74</f>
        <v>0</v>
      </c>
      <c r="AR74" s="149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19.364004000000001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1.8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0.20331523520000003</v>
      </c>
      <c r="AD75">
        <f t="shared" si="4"/>
        <v>22.900688764800002</v>
      </c>
      <c r="AE75">
        <v>0</v>
      </c>
      <c r="AF75" s="24"/>
      <c r="AG75">
        <f t="shared" si="5"/>
        <v>22.900688764800002</v>
      </c>
      <c r="AI75" s="34">
        <f>PXIL!M75</f>
        <v>0</v>
      </c>
      <c r="AJ75" s="34">
        <f>PXIL!S75</f>
        <v>0</v>
      </c>
      <c r="AK75" s="34">
        <f>RTM_IEX!M75</f>
        <v>1.94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9">
        <f>GDAM_IEX!M75</f>
        <v>0</v>
      </c>
      <c r="AP75" s="149">
        <f>GDAM_IEX!S75</f>
        <v>0</v>
      </c>
      <c r="AQ75" s="149">
        <f>GDAM_PXI!M75</f>
        <v>0</v>
      </c>
      <c r="AR75" s="149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19.364004000000001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1.2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0.19293123520000002</v>
      </c>
      <c r="AD76">
        <f t="shared" si="4"/>
        <v>21.7310727648</v>
      </c>
      <c r="AE76">
        <v>0</v>
      </c>
      <c r="AF76" s="24"/>
      <c r="AG76">
        <f t="shared" si="5"/>
        <v>21.7310727648</v>
      </c>
      <c r="AI76" s="34">
        <f>PXIL!M76</f>
        <v>0</v>
      </c>
      <c r="AJ76" s="34">
        <f>PXIL!S76</f>
        <v>0</v>
      </c>
      <c r="AK76" s="34">
        <f>RTM_IEX!M76</f>
        <v>1.36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9">
        <f>GDAM_IEX!M76</f>
        <v>0</v>
      </c>
      <c r="AP76" s="149">
        <f>GDAM_IEX!S76</f>
        <v>0</v>
      </c>
      <c r="AQ76" s="149">
        <f>GDAM_PXI!M76</f>
        <v>0</v>
      </c>
      <c r="AR76" s="149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19.364004000000001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1.88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0.2054272352</v>
      </c>
      <c r="AD77">
        <f t="shared" si="4"/>
        <v>23.138576764800003</v>
      </c>
      <c r="AE77">
        <v>0</v>
      </c>
      <c r="AF77" s="24"/>
      <c r="AG77">
        <f t="shared" si="5"/>
        <v>23.138576764800003</v>
      </c>
      <c r="AI77" s="34">
        <f>PXIL!M77</f>
        <v>0</v>
      </c>
      <c r="AJ77" s="34">
        <f>PXIL!S77</f>
        <v>0</v>
      </c>
      <c r="AK77" s="34">
        <f>RTM_IEX!M77</f>
        <v>2.1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9">
        <f>GDAM_IEX!M77</f>
        <v>0</v>
      </c>
      <c r="AP77" s="149">
        <f>GDAM_IEX!S77</f>
        <v>0</v>
      </c>
      <c r="AQ77" s="149">
        <f>GDAM_PXI!M77</f>
        <v>0</v>
      </c>
      <c r="AR77" s="149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19.364004000000001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1.73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0.20041123520000001</v>
      </c>
      <c r="AD78">
        <f t="shared" si="4"/>
        <v>22.573592764800001</v>
      </c>
      <c r="AE78">
        <v>0</v>
      </c>
      <c r="AF78" s="24"/>
      <c r="AG78">
        <f t="shared" si="5"/>
        <v>22.573592764800001</v>
      </c>
      <c r="AI78" s="34">
        <f>PXIL!M78</f>
        <v>0</v>
      </c>
      <c r="AJ78" s="34">
        <f>PXIL!S78</f>
        <v>0</v>
      </c>
      <c r="AK78" s="34">
        <f>RTM_IEX!M78</f>
        <v>1.68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9">
        <f>GDAM_IEX!M78</f>
        <v>0</v>
      </c>
      <c r="AP78" s="149">
        <f>GDAM_IEX!S78</f>
        <v>0</v>
      </c>
      <c r="AQ78" s="149">
        <f>GDAM_PXI!M78</f>
        <v>0</v>
      </c>
      <c r="AR78" s="149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19.364004000000001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2.92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0.21317123520000003</v>
      </c>
      <c r="AD79">
        <f t="shared" si="4"/>
        <v>24.010832764800004</v>
      </c>
      <c r="AE79">
        <v>0</v>
      </c>
      <c r="AF79" s="24"/>
      <c r="AG79">
        <f t="shared" si="5"/>
        <v>24.010832764800004</v>
      </c>
      <c r="AI79" s="34">
        <f>PXIL!M79</f>
        <v>0</v>
      </c>
      <c r="AJ79" s="34">
        <f>PXIL!S79</f>
        <v>0</v>
      </c>
      <c r="AK79" s="34">
        <f>RTM_IEX!M79</f>
        <v>1.94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9">
        <f>GDAM_IEX!M79</f>
        <v>0</v>
      </c>
      <c r="AP79" s="149">
        <f>GDAM_IEX!S79</f>
        <v>0</v>
      </c>
      <c r="AQ79" s="149">
        <f>GDAM_PXI!M79</f>
        <v>0</v>
      </c>
      <c r="AR79" s="149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19.364004000000001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3.67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0.21290723520000004</v>
      </c>
      <c r="AD80">
        <f t="shared" si="4"/>
        <v>23.981096764800004</v>
      </c>
      <c r="AE80">
        <v>0</v>
      </c>
      <c r="AF80" s="24"/>
      <c r="AG80">
        <f t="shared" si="5"/>
        <v>23.981096764800004</v>
      </c>
      <c r="AI80" s="34">
        <f>PXIL!M80</f>
        <v>0</v>
      </c>
      <c r="AJ80" s="34">
        <f>PXIL!S80</f>
        <v>0</v>
      </c>
      <c r="AK80" s="34">
        <f>RTM_IEX!M80</f>
        <v>1.1599999999999999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9">
        <f>GDAM_IEX!M80</f>
        <v>0</v>
      </c>
      <c r="AP80" s="149">
        <f>GDAM_IEX!S80</f>
        <v>0</v>
      </c>
      <c r="AQ80" s="149">
        <f>GDAM_PXI!M80</f>
        <v>0</v>
      </c>
      <c r="AR80" s="149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19.364004000000001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4.84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0.21299523520000002</v>
      </c>
      <c r="AD81">
        <f t="shared" si="4"/>
        <v>23.9910087648</v>
      </c>
      <c r="AE81">
        <v>0</v>
      </c>
      <c r="AF81" s="24"/>
      <c r="AG81">
        <f t="shared" si="5"/>
        <v>23.9910087648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9">
        <f>GDAM_IEX!M81</f>
        <v>0</v>
      </c>
      <c r="AP81" s="149">
        <f>GDAM_IEX!S81</f>
        <v>0</v>
      </c>
      <c r="AQ81" s="149">
        <f>GDAM_PXI!M81</f>
        <v>0</v>
      </c>
      <c r="AR81" s="149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19.364004000000001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4.84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0.21299523520000002</v>
      </c>
      <c r="AD82">
        <f t="shared" si="4"/>
        <v>23.9910087648</v>
      </c>
      <c r="AE82">
        <v>0</v>
      </c>
      <c r="AF82" s="24"/>
      <c r="AG82">
        <f t="shared" si="5"/>
        <v>23.9910087648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9">
        <f>GDAM_IEX!M82</f>
        <v>0</v>
      </c>
      <c r="AP82" s="149">
        <f>GDAM_IEX!S82</f>
        <v>0</v>
      </c>
      <c r="AQ82" s="149">
        <f>GDAM_PXI!M82</f>
        <v>0</v>
      </c>
      <c r="AR82" s="149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19.364004000000001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4.84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0.21299523520000002</v>
      </c>
      <c r="AD83">
        <f t="shared" si="4"/>
        <v>23.9910087648</v>
      </c>
      <c r="AE83">
        <v>0</v>
      </c>
      <c r="AF83" s="24"/>
      <c r="AG83">
        <f t="shared" si="5"/>
        <v>23.9910087648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9">
        <f>GDAM_IEX!M83</f>
        <v>0</v>
      </c>
      <c r="AP83" s="149">
        <f>GDAM_IEX!S83</f>
        <v>0</v>
      </c>
      <c r="AQ83" s="149">
        <f>GDAM_PXI!M83</f>
        <v>0</v>
      </c>
      <c r="AR83" s="149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19.364004000000001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4.84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0.21299523520000002</v>
      </c>
      <c r="AD84">
        <f t="shared" si="4"/>
        <v>23.9910087648</v>
      </c>
      <c r="AE84">
        <v>0</v>
      </c>
      <c r="AF84" s="24"/>
      <c r="AG84">
        <f t="shared" si="5"/>
        <v>23.9910087648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9">
        <f>GDAM_IEX!M84</f>
        <v>0</v>
      </c>
      <c r="AP84" s="149">
        <f>GDAM_IEX!S84</f>
        <v>0</v>
      </c>
      <c r="AQ84" s="149">
        <f>GDAM_PXI!M84</f>
        <v>0</v>
      </c>
      <c r="AR84" s="149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19.364004000000001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4.84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0.21299523520000002</v>
      </c>
      <c r="AD85">
        <f t="shared" si="4"/>
        <v>23.9910087648</v>
      </c>
      <c r="AE85">
        <v>0</v>
      </c>
      <c r="AF85" s="24"/>
      <c r="AG85">
        <f t="shared" si="5"/>
        <v>23.9910087648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9">
        <f>GDAM_IEX!M85</f>
        <v>0</v>
      </c>
      <c r="AP85" s="149">
        <f>GDAM_IEX!S85</f>
        <v>0</v>
      </c>
      <c r="AQ85" s="149">
        <f>GDAM_PXI!M85</f>
        <v>0</v>
      </c>
      <c r="AR85" s="149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19.364004000000001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4.84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0.21299523520000002</v>
      </c>
      <c r="AD86">
        <f t="shared" si="4"/>
        <v>23.9910087648</v>
      </c>
      <c r="AE86">
        <v>0</v>
      </c>
      <c r="AF86" s="24"/>
      <c r="AG86">
        <f t="shared" si="5"/>
        <v>23.9910087648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9">
        <f>GDAM_IEX!M86</f>
        <v>0</v>
      </c>
      <c r="AP86" s="149">
        <f>GDAM_IEX!S86</f>
        <v>0</v>
      </c>
      <c r="AQ86" s="149">
        <f>GDAM_PXI!M86</f>
        <v>0</v>
      </c>
      <c r="AR86" s="149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19.364004000000001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4.84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0.21299523520000002</v>
      </c>
      <c r="AD87">
        <f t="shared" si="4"/>
        <v>23.9910087648</v>
      </c>
      <c r="AE87">
        <v>0</v>
      </c>
      <c r="AF87" s="24"/>
      <c r="AG87">
        <f t="shared" si="5"/>
        <v>23.9910087648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9">
        <f>GDAM_IEX!M87</f>
        <v>0</v>
      </c>
      <c r="AP87" s="149">
        <f>GDAM_IEX!S87</f>
        <v>0</v>
      </c>
      <c r="AQ87" s="149">
        <f>GDAM_PXI!M87</f>
        <v>0</v>
      </c>
      <c r="AR87" s="149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19.364004000000001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4.84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0.21299523520000002</v>
      </c>
      <c r="AD88">
        <f t="shared" si="4"/>
        <v>23.9910087648</v>
      </c>
      <c r="AE88">
        <v>0</v>
      </c>
      <c r="AF88" s="24"/>
      <c r="AG88">
        <f t="shared" si="5"/>
        <v>23.9910087648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9">
        <f>GDAM_IEX!M88</f>
        <v>0</v>
      </c>
      <c r="AP88" s="149">
        <f>GDAM_IEX!S88</f>
        <v>0</v>
      </c>
      <c r="AQ88" s="149">
        <f>GDAM_PXI!M88</f>
        <v>0</v>
      </c>
      <c r="AR88" s="149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19.364004000000001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4.84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0.21299523520000002</v>
      </c>
      <c r="AD89">
        <f t="shared" si="4"/>
        <v>23.9910087648</v>
      </c>
      <c r="AE89">
        <v>0</v>
      </c>
      <c r="AF89" s="24"/>
      <c r="AG89">
        <f t="shared" si="5"/>
        <v>23.9910087648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9">
        <f>GDAM_IEX!M89</f>
        <v>0</v>
      </c>
      <c r="AP89" s="149">
        <f>GDAM_IEX!S89</f>
        <v>0</v>
      </c>
      <c r="AQ89" s="149">
        <f>GDAM_PXI!M89</f>
        <v>0</v>
      </c>
      <c r="AR89" s="149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19.364004000000001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4.84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0.21299523520000002</v>
      </c>
      <c r="AD90">
        <f t="shared" si="4"/>
        <v>23.9910087648</v>
      </c>
      <c r="AE90">
        <v>0</v>
      </c>
      <c r="AF90" s="24"/>
      <c r="AG90">
        <f t="shared" si="5"/>
        <v>23.9910087648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9">
        <f>GDAM_IEX!M90</f>
        <v>0</v>
      </c>
      <c r="AP90" s="149">
        <f>GDAM_IEX!S90</f>
        <v>0</v>
      </c>
      <c r="AQ90" s="149">
        <f>GDAM_PXI!M90</f>
        <v>0</v>
      </c>
      <c r="AR90" s="149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19.364004000000001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4.84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0.21299523520000002</v>
      </c>
      <c r="AD91">
        <f t="shared" si="4"/>
        <v>23.9910087648</v>
      </c>
      <c r="AE91">
        <v>0</v>
      </c>
      <c r="AF91" s="24"/>
      <c r="AG91">
        <f t="shared" si="5"/>
        <v>23.9910087648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9">
        <f>GDAM_IEX!M91</f>
        <v>0</v>
      </c>
      <c r="AP91" s="149">
        <f>GDAM_IEX!S91</f>
        <v>0</v>
      </c>
      <c r="AQ91" s="149">
        <f>GDAM_PXI!M91</f>
        <v>0</v>
      </c>
      <c r="AR91" s="149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19.364004000000001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4.84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0.21299523520000002</v>
      </c>
      <c r="AD92">
        <f t="shared" si="4"/>
        <v>23.9910087648</v>
      </c>
      <c r="AE92">
        <v>0</v>
      </c>
      <c r="AF92" s="24"/>
      <c r="AG92">
        <f t="shared" si="5"/>
        <v>23.9910087648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9">
        <f>GDAM_IEX!M92</f>
        <v>0</v>
      </c>
      <c r="AP92" s="149">
        <f>GDAM_IEX!S92</f>
        <v>0</v>
      </c>
      <c r="AQ92" s="149">
        <f>GDAM_PXI!M92</f>
        <v>0</v>
      </c>
      <c r="AR92" s="149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19.364004000000001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4.84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0.21299523520000002</v>
      </c>
      <c r="AD93">
        <f t="shared" si="4"/>
        <v>23.9910087648</v>
      </c>
      <c r="AE93">
        <v>0</v>
      </c>
      <c r="AF93" s="24"/>
      <c r="AG93">
        <f t="shared" si="5"/>
        <v>23.9910087648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9">
        <f>GDAM_IEX!M93</f>
        <v>0</v>
      </c>
      <c r="AP93" s="149">
        <f>GDAM_IEX!S93</f>
        <v>0</v>
      </c>
      <c r="AQ93" s="149">
        <f>GDAM_PXI!M93</f>
        <v>0</v>
      </c>
      <c r="AR93" s="149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19.364004000000001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4.84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0.21299523520000002</v>
      </c>
      <c r="AD94">
        <f t="shared" si="4"/>
        <v>23.9910087648</v>
      </c>
      <c r="AE94">
        <v>0</v>
      </c>
      <c r="AF94" s="24"/>
      <c r="AG94">
        <f t="shared" si="5"/>
        <v>23.9910087648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9">
        <f>GDAM_IEX!M94</f>
        <v>0</v>
      </c>
      <c r="AP94" s="149">
        <f>GDAM_IEX!S94</f>
        <v>0</v>
      </c>
      <c r="AQ94" s="149">
        <f>GDAM_PXI!M94</f>
        <v>0</v>
      </c>
      <c r="AR94" s="149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19.364004000000001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4.84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0.21299523520000002</v>
      </c>
      <c r="AD95">
        <f t="shared" si="4"/>
        <v>23.9910087648</v>
      </c>
      <c r="AE95">
        <v>0</v>
      </c>
      <c r="AF95" s="24"/>
      <c r="AG95">
        <f t="shared" si="5"/>
        <v>23.9910087648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9">
        <f>GDAM_IEX!M95</f>
        <v>0</v>
      </c>
      <c r="AP95" s="149">
        <f>GDAM_IEX!S95</f>
        <v>0</v>
      </c>
      <c r="AQ95" s="149">
        <f>GDAM_PXI!M95</f>
        <v>0</v>
      </c>
      <c r="AR95" s="149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19.364004000000001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2.81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0.1951312352</v>
      </c>
      <c r="AD96">
        <f t="shared" si="4"/>
        <v>21.978872764799998</v>
      </c>
      <c r="AE96">
        <v>0</v>
      </c>
      <c r="AF96" s="24"/>
      <c r="AG96">
        <f t="shared" si="5"/>
        <v>21.978872764799998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9">
        <f>GDAM_IEX!M96</f>
        <v>0</v>
      </c>
      <c r="AP96" s="149">
        <f>GDAM_IEX!S96</f>
        <v>0</v>
      </c>
      <c r="AQ96" s="149">
        <f>GDAM_PXI!M96</f>
        <v>0</v>
      </c>
      <c r="AR96" s="149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19.364004000000001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4.84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0.21299523520000002</v>
      </c>
      <c r="AD97">
        <f t="shared" si="4"/>
        <v>23.9910087648</v>
      </c>
      <c r="AE97">
        <v>0</v>
      </c>
      <c r="AF97" s="24"/>
      <c r="AG97">
        <f t="shared" si="5"/>
        <v>23.9910087648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9">
        <f>GDAM_IEX!M97</f>
        <v>0</v>
      </c>
      <c r="AP97" s="149">
        <f>GDAM_IEX!S97</f>
        <v>0</v>
      </c>
      <c r="AQ97" s="149">
        <f>GDAM_PXI!M97</f>
        <v>0</v>
      </c>
      <c r="AR97" s="149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19.364004000000001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1.36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0.18237123520000001</v>
      </c>
      <c r="AD98">
        <f t="shared" si="4"/>
        <v>20.541632764799999</v>
      </c>
      <c r="AE98">
        <v>0</v>
      </c>
      <c r="AF98" s="24"/>
      <c r="AG98">
        <f t="shared" si="5"/>
        <v>20.541632764799999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9">
        <f>GDAM_IEX!M98</f>
        <v>0</v>
      </c>
      <c r="AP98" s="149">
        <f>GDAM_IEX!S98</f>
        <v>0</v>
      </c>
      <c r="AQ98" s="149">
        <f>GDAM_PXI!M98</f>
        <v>0</v>
      </c>
      <c r="AR98" s="149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0.44939370625000036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6.7430000000000004E-2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4.6372146150000012E-3</v>
      </c>
      <c r="AD99">
        <f t="shared" si="6"/>
        <v>0.52231899163499962</v>
      </c>
      <c r="AE99">
        <f t="shared" ref="AE99:AR99" si="8">SUM(AE3:AE98)/4000</f>
        <v>0</v>
      </c>
      <c r="AG99">
        <f t="shared" si="8"/>
        <v>0.52231899163499962</v>
      </c>
      <c r="AI99">
        <f t="shared" si="8"/>
        <v>0</v>
      </c>
      <c r="AJ99">
        <f t="shared" si="8"/>
        <v>0</v>
      </c>
      <c r="AK99">
        <f t="shared" si="8"/>
        <v>7.515E-3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2.6175E-3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45225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'[1]26'!B5</f>
        <v>265</v>
      </c>
      <c r="C3" s="16">
        <f>'[1]26'!C5</f>
        <v>0</v>
      </c>
      <c r="D3" s="16">
        <f>'[1]26'!D5</f>
        <v>65</v>
      </c>
      <c r="E3" s="16">
        <f>'[1]26'!E5</f>
        <v>0</v>
      </c>
      <c r="F3" s="15">
        <f>SUM(B3:E3)</f>
        <v>330</v>
      </c>
      <c r="G3" s="15">
        <f>'[1]26'!H5</f>
        <v>0</v>
      </c>
      <c r="H3" s="16">
        <f>'[1]26'!I5</f>
        <v>0</v>
      </c>
      <c r="I3" s="16">
        <f>'[1]26'!J5</f>
        <v>0</v>
      </c>
      <c r="J3" s="16">
        <f>'[1]26'!K5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'[1]26'!B6</f>
        <v>265</v>
      </c>
      <c r="C4" s="16">
        <f>'[1]26'!C6</f>
        <v>0</v>
      </c>
      <c r="D4" s="16">
        <f>'[1]26'!D6</f>
        <v>65</v>
      </c>
      <c r="E4" s="16">
        <f>'[1]26'!E6</f>
        <v>0</v>
      </c>
      <c r="F4" s="15">
        <f>SUM(B4:E4)</f>
        <v>330</v>
      </c>
      <c r="G4" s="15">
        <f>'[1]26'!H6</f>
        <v>0</v>
      </c>
      <c r="H4" s="16">
        <f>'[1]26'!I6</f>
        <v>0</v>
      </c>
      <c r="I4" s="16">
        <f>'[1]26'!J6</f>
        <v>0</v>
      </c>
      <c r="J4" s="16">
        <f>'[1]26'!K6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'[1]26'!B7</f>
        <v>265</v>
      </c>
      <c r="C5" s="16">
        <f>'[1]26'!C7</f>
        <v>0</v>
      </c>
      <c r="D5" s="16">
        <f>'[1]26'!D7</f>
        <v>65</v>
      </c>
      <c r="E5" s="16">
        <f>'[1]26'!E7</f>
        <v>0</v>
      </c>
      <c r="F5" s="15">
        <f t="shared" ref="F5:F68" si="6">SUM(B5:E5)</f>
        <v>330</v>
      </c>
      <c r="G5" s="15">
        <f>'[1]26'!H7</f>
        <v>0</v>
      </c>
      <c r="H5" s="16">
        <f>'[1]26'!I7</f>
        <v>0</v>
      </c>
      <c r="I5" s="16">
        <f>'[1]26'!J7</f>
        <v>0</v>
      </c>
      <c r="J5" s="16">
        <f>'[1]26'!K7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'[1]26'!B8</f>
        <v>265</v>
      </c>
      <c r="C6" s="16">
        <f>'[1]26'!C8</f>
        <v>0</v>
      </c>
      <c r="D6" s="16">
        <f>'[1]26'!D8</f>
        <v>65</v>
      </c>
      <c r="E6" s="16">
        <f>'[1]26'!E8</f>
        <v>0</v>
      </c>
      <c r="F6" s="15">
        <f t="shared" si="6"/>
        <v>330</v>
      </c>
      <c r="G6" s="15">
        <f>'[1]26'!H8</f>
        <v>0</v>
      </c>
      <c r="H6" s="16">
        <f>'[1]26'!I8</f>
        <v>0</v>
      </c>
      <c r="I6" s="16">
        <f>'[1]26'!J8</f>
        <v>0</v>
      </c>
      <c r="J6" s="16">
        <f>'[1]26'!K8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'[1]26'!B9</f>
        <v>265</v>
      </c>
      <c r="C7" s="16">
        <f>'[1]26'!C9</f>
        <v>0</v>
      </c>
      <c r="D7" s="16">
        <f>'[1]26'!D9</f>
        <v>65</v>
      </c>
      <c r="E7" s="16">
        <f>'[1]26'!E9</f>
        <v>0</v>
      </c>
      <c r="F7" s="15">
        <f t="shared" si="6"/>
        <v>330</v>
      </c>
      <c r="G7" s="15">
        <f>'[1]26'!H9</f>
        <v>0</v>
      </c>
      <c r="H7" s="16">
        <f>'[1]26'!I9</f>
        <v>0</v>
      </c>
      <c r="I7" s="16">
        <f>'[1]26'!J9</f>
        <v>0</v>
      </c>
      <c r="J7" s="16">
        <f>'[1]26'!K9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'[1]26'!B10</f>
        <v>265</v>
      </c>
      <c r="C8" s="16">
        <f>'[1]26'!C10</f>
        <v>0</v>
      </c>
      <c r="D8" s="16">
        <f>'[1]26'!D10</f>
        <v>65</v>
      </c>
      <c r="E8" s="16">
        <f>'[1]26'!E10</f>
        <v>0</v>
      </c>
      <c r="F8" s="15">
        <f t="shared" si="6"/>
        <v>330</v>
      </c>
      <c r="G8" s="15">
        <f>'[1]26'!H10</f>
        <v>0</v>
      </c>
      <c r="H8" s="16">
        <f>'[1]26'!I10</f>
        <v>0</v>
      </c>
      <c r="I8" s="16">
        <f>'[1]26'!J10</f>
        <v>0</v>
      </c>
      <c r="J8" s="16">
        <f>'[1]26'!K10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'[1]26'!B11</f>
        <v>265</v>
      </c>
      <c r="C9" s="16">
        <f>'[1]26'!C11</f>
        <v>0</v>
      </c>
      <c r="D9" s="16">
        <f>'[1]26'!D11</f>
        <v>65</v>
      </c>
      <c r="E9" s="16">
        <f>'[1]26'!E11</f>
        <v>0</v>
      </c>
      <c r="F9" s="15">
        <f t="shared" si="6"/>
        <v>330</v>
      </c>
      <c r="G9" s="15">
        <f>'[1]26'!H11</f>
        <v>0</v>
      </c>
      <c r="H9" s="16">
        <f>'[1]26'!I11</f>
        <v>0</v>
      </c>
      <c r="I9" s="16">
        <f>'[1]26'!J11</f>
        <v>0</v>
      </c>
      <c r="J9" s="16">
        <f>'[1]26'!K11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'[1]26'!B12</f>
        <v>265</v>
      </c>
      <c r="C10" s="16">
        <f>'[1]26'!C12</f>
        <v>0</v>
      </c>
      <c r="D10" s="16">
        <f>'[1]26'!D12</f>
        <v>65</v>
      </c>
      <c r="E10" s="16">
        <f>'[1]26'!E12</f>
        <v>0</v>
      </c>
      <c r="F10" s="15">
        <f t="shared" si="6"/>
        <v>330</v>
      </c>
      <c r="G10" s="15">
        <f>'[1]26'!H12</f>
        <v>0</v>
      </c>
      <c r="H10" s="16">
        <f>'[1]26'!I12</f>
        <v>0</v>
      </c>
      <c r="I10" s="16">
        <f>'[1]26'!J12</f>
        <v>0</v>
      </c>
      <c r="J10" s="16">
        <f>'[1]26'!K12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'[1]26'!B13</f>
        <v>265</v>
      </c>
      <c r="C11" s="16">
        <f>'[1]26'!C13</f>
        <v>0</v>
      </c>
      <c r="D11" s="16">
        <f>'[1]26'!D13</f>
        <v>65</v>
      </c>
      <c r="E11" s="16">
        <f>'[1]26'!E13</f>
        <v>0</v>
      </c>
      <c r="F11" s="15">
        <f t="shared" si="6"/>
        <v>330</v>
      </c>
      <c r="G11" s="15">
        <f>'[1]26'!H13</f>
        <v>0</v>
      </c>
      <c r="H11" s="16">
        <f>'[1]26'!I13</f>
        <v>0</v>
      </c>
      <c r="I11" s="16">
        <f>'[1]26'!J13</f>
        <v>0</v>
      </c>
      <c r="J11" s="16">
        <f>'[1]26'!K13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'[1]26'!B14</f>
        <v>265</v>
      </c>
      <c r="C12" s="16">
        <f>'[1]26'!C14</f>
        <v>0</v>
      </c>
      <c r="D12" s="16">
        <f>'[1]26'!D14</f>
        <v>65</v>
      </c>
      <c r="E12" s="16">
        <f>'[1]26'!E14</f>
        <v>0</v>
      </c>
      <c r="F12" s="15">
        <f t="shared" si="6"/>
        <v>330</v>
      </c>
      <c r="G12" s="15">
        <f>'[1]26'!H14</f>
        <v>0</v>
      </c>
      <c r="H12" s="16">
        <f>'[1]26'!I14</f>
        <v>0</v>
      </c>
      <c r="I12" s="16">
        <f>'[1]26'!J14</f>
        <v>0</v>
      </c>
      <c r="J12" s="16">
        <f>'[1]26'!K14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'[1]26'!B15</f>
        <v>265</v>
      </c>
      <c r="C13" s="16">
        <f>'[1]26'!C15</f>
        <v>0</v>
      </c>
      <c r="D13" s="16">
        <f>'[1]26'!D15</f>
        <v>65</v>
      </c>
      <c r="E13" s="16">
        <f>'[1]26'!E15</f>
        <v>0</v>
      </c>
      <c r="F13" s="15">
        <f t="shared" si="6"/>
        <v>330</v>
      </c>
      <c r="G13" s="15">
        <f>'[1]26'!H15</f>
        <v>0</v>
      </c>
      <c r="H13" s="16">
        <f>'[1]26'!I15</f>
        <v>0</v>
      </c>
      <c r="I13" s="16">
        <f>'[1]26'!J15</f>
        <v>0</v>
      </c>
      <c r="J13" s="16">
        <f>'[1]26'!K15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'[1]26'!B16</f>
        <v>265</v>
      </c>
      <c r="C14" s="16">
        <f>'[1]26'!C16</f>
        <v>0</v>
      </c>
      <c r="D14" s="16">
        <f>'[1]26'!D16</f>
        <v>65</v>
      </c>
      <c r="E14" s="16">
        <f>'[1]26'!E16</f>
        <v>0</v>
      </c>
      <c r="F14" s="15">
        <f t="shared" si="6"/>
        <v>330</v>
      </c>
      <c r="G14" s="15">
        <f>'[1]26'!H16</f>
        <v>0</v>
      </c>
      <c r="H14" s="16">
        <f>'[1]26'!I16</f>
        <v>0</v>
      </c>
      <c r="I14" s="16">
        <f>'[1]26'!J16</f>
        <v>0</v>
      </c>
      <c r="J14" s="16">
        <f>'[1]26'!K16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'[1]26'!B17</f>
        <v>265</v>
      </c>
      <c r="C15" s="16">
        <f>'[1]26'!C17</f>
        <v>0</v>
      </c>
      <c r="D15" s="16">
        <f>'[1]26'!D17</f>
        <v>65</v>
      </c>
      <c r="E15" s="16">
        <f>'[1]26'!E17</f>
        <v>0</v>
      </c>
      <c r="F15" s="15">
        <f t="shared" si="6"/>
        <v>330</v>
      </c>
      <c r="G15" s="15">
        <f>'[1]26'!H17</f>
        <v>0</v>
      </c>
      <c r="H15" s="16">
        <f>'[1]26'!I17</f>
        <v>0</v>
      </c>
      <c r="I15" s="16">
        <f>'[1]26'!J17</f>
        <v>0</v>
      </c>
      <c r="J15" s="16">
        <f>'[1]26'!K17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'[1]26'!B18</f>
        <v>265</v>
      </c>
      <c r="C16" s="16">
        <f>'[1]26'!C18</f>
        <v>0</v>
      </c>
      <c r="D16" s="16">
        <f>'[1]26'!D18</f>
        <v>65</v>
      </c>
      <c r="E16" s="16">
        <f>'[1]26'!E18</f>
        <v>0</v>
      </c>
      <c r="F16" s="15">
        <f t="shared" si="6"/>
        <v>330</v>
      </c>
      <c r="G16" s="15">
        <f>'[1]26'!H18</f>
        <v>0</v>
      </c>
      <c r="H16" s="16">
        <f>'[1]26'!I18</f>
        <v>0</v>
      </c>
      <c r="I16" s="16">
        <f>'[1]26'!J18</f>
        <v>0</v>
      </c>
      <c r="J16" s="16">
        <f>'[1]26'!K18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'[1]26'!B19</f>
        <v>265</v>
      </c>
      <c r="C17" s="16">
        <f>'[1]26'!C19</f>
        <v>0</v>
      </c>
      <c r="D17" s="16">
        <f>'[1]26'!D19</f>
        <v>65</v>
      </c>
      <c r="E17" s="16">
        <f>'[1]26'!E19</f>
        <v>0</v>
      </c>
      <c r="F17" s="15">
        <f t="shared" si="6"/>
        <v>330</v>
      </c>
      <c r="G17" s="15">
        <f>'[1]26'!H19</f>
        <v>0</v>
      </c>
      <c r="H17" s="16">
        <f>'[1]26'!I19</f>
        <v>0</v>
      </c>
      <c r="I17" s="16">
        <f>'[1]26'!J19</f>
        <v>0</v>
      </c>
      <c r="J17" s="16">
        <f>'[1]26'!K19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'[1]26'!B20</f>
        <v>265</v>
      </c>
      <c r="C18" s="16">
        <f>'[1]26'!C20</f>
        <v>0</v>
      </c>
      <c r="D18" s="16">
        <f>'[1]26'!D20</f>
        <v>65</v>
      </c>
      <c r="E18" s="16">
        <f>'[1]26'!E20</f>
        <v>0</v>
      </c>
      <c r="F18" s="15">
        <f t="shared" si="6"/>
        <v>330</v>
      </c>
      <c r="G18" s="15">
        <f>'[1]26'!H20</f>
        <v>0</v>
      </c>
      <c r="H18" s="16">
        <f>'[1]26'!I20</f>
        <v>0</v>
      </c>
      <c r="I18" s="16">
        <f>'[1]26'!J20</f>
        <v>0</v>
      </c>
      <c r="J18" s="16">
        <f>'[1]26'!K20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'[1]26'!B21</f>
        <v>265</v>
      </c>
      <c r="C19" s="16">
        <f>'[1]26'!C21</f>
        <v>0</v>
      </c>
      <c r="D19" s="16">
        <f>'[1]26'!D21</f>
        <v>65</v>
      </c>
      <c r="E19" s="16">
        <f>'[1]26'!E21</f>
        <v>0</v>
      </c>
      <c r="F19" s="15">
        <f t="shared" si="6"/>
        <v>330</v>
      </c>
      <c r="G19" s="15">
        <f>'[1]26'!H21</f>
        <v>0</v>
      </c>
      <c r="H19" s="16">
        <f>'[1]26'!I21</f>
        <v>0</v>
      </c>
      <c r="I19" s="16">
        <f>'[1]26'!J21</f>
        <v>0</v>
      </c>
      <c r="J19" s="16">
        <f>'[1]26'!K21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'[1]26'!B22</f>
        <v>265</v>
      </c>
      <c r="C20" s="16">
        <f>'[1]26'!C22</f>
        <v>0</v>
      </c>
      <c r="D20" s="16">
        <f>'[1]26'!D22</f>
        <v>65</v>
      </c>
      <c r="E20" s="16">
        <f>'[1]26'!E22</f>
        <v>0</v>
      </c>
      <c r="F20" s="15">
        <f t="shared" si="6"/>
        <v>330</v>
      </c>
      <c r="G20" s="15">
        <f>'[1]26'!H22</f>
        <v>0</v>
      </c>
      <c r="H20" s="16">
        <f>'[1]26'!I22</f>
        <v>0</v>
      </c>
      <c r="I20" s="16">
        <f>'[1]26'!J22</f>
        <v>0</v>
      </c>
      <c r="J20" s="16">
        <f>'[1]26'!K22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'[1]26'!B23</f>
        <v>265</v>
      </c>
      <c r="C21" s="16">
        <f>'[1]26'!C23</f>
        <v>0</v>
      </c>
      <c r="D21" s="16">
        <f>'[1]26'!D23</f>
        <v>65</v>
      </c>
      <c r="E21" s="16">
        <f>'[1]26'!E23</f>
        <v>0</v>
      </c>
      <c r="F21" s="15">
        <f t="shared" si="6"/>
        <v>330</v>
      </c>
      <c r="G21" s="15">
        <f>'[1]26'!H23</f>
        <v>0</v>
      </c>
      <c r="H21" s="16">
        <f>'[1]26'!I23</f>
        <v>0</v>
      </c>
      <c r="I21" s="16">
        <f>'[1]26'!J23</f>
        <v>0</v>
      </c>
      <c r="J21" s="16">
        <f>'[1]26'!K23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'[1]26'!B24</f>
        <v>265</v>
      </c>
      <c r="C22" s="16">
        <f>'[1]26'!C24</f>
        <v>0</v>
      </c>
      <c r="D22" s="16">
        <f>'[1]26'!D24</f>
        <v>65</v>
      </c>
      <c r="E22" s="16">
        <f>'[1]26'!E24</f>
        <v>0</v>
      </c>
      <c r="F22" s="15">
        <f t="shared" si="6"/>
        <v>330</v>
      </c>
      <c r="G22" s="15">
        <f>'[1]26'!H24</f>
        <v>0</v>
      </c>
      <c r="H22" s="16">
        <f>'[1]26'!I24</f>
        <v>0</v>
      </c>
      <c r="I22" s="16">
        <f>'[1]26'!J24</f>
        <v>0</v>
      </c>
      <c r="J22" s="16">
        <f>'[1]26'!K24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'[1]26'!B25</f>
        <v>265</v>
      </c>
      <c r="C23" s="16">
        <f>'[1]26'!C25</f>
        <v>0</v>
      </c>
      <c r="D23" s="16">
        <f>'[1]26'!D25</f>
        <v>65</v>
      </c>
      <c r="E23" s="16">
        <f>'[1]26'!E25</f>
        <v>0</v>
      </c>
      <c r="F23" s="15">
        <f t="shared" si="6"/>
        <v>330</v>
      </c>
      <c r="G23" s="15">
        <f>'[1]26'!H25</f>
        <v>0</v>
      </c>
      <c r="H23" s="16">
        <f>'[1]26'!I25</f>
        <v>0</v>
      </c>
      <c r="I23" s="16">
        <f>'[1]26'!J25</f>
        <v>0</v>
      </c>
      <c r="J23" s="16">
        <f>'[1]26'!K25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'[1]26'!B26</f>
        <v>265</v>
      </c>
      <c r="C24" s="16">
        <f>'[1]26'!C26</f>
        <v>0</v>
      </c>
      <c r="D24" s="16">
        <f>'[1]26'!D26</f>
        <v>65</v>
      </c>
      <c r="E24" s="16">
        <f>'[1]26'!E26</f>
        <v>0</v>
      </c>
      <c r="F24" s="15">
        <f t="shared" si="6"/>
        <v>330</v>
      </c>
      <c r="G24" s="15">
        <f>'[1]26'!H26</f>
        <v>0</v>
      </c>
      <c r="H24" s="16">
        <f>'[1]26'!I26</f>
        <v>0</v>
      </c>
      <c r="I24" s="16">
        <f>'[1]26'!J26</f>
        <v>0</v>
      </c>
      <c r="J24" s="16">
        <f>'[1]26'!K26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'[1]26'!B27</f>
        <v>265</v>
      </c>
      <c r="C25" s="16">
        <f>'[1]26'!C27</f>
        <v>0</v>
      </c>
      <c r="D25" s="16">
        <f>'[1]26'!D27</f>
        <v>65</v>
      </c>
      <c r="E25" s="16">
        <f>'[1]26'!E27</f>
        <v>0</v>
      </c>
      <c r="F25" s="15">
        <f t="shared" si="6"/>
        <v>330</v>
      </c>
      <c r="G25" s="15">
        <f>'[1]26'!H27</f>
        <v>0</v>
      </c>
      <c r="H25" s="16">
        <f>'[1]26'!I27</f>
        <v>0</v>
      </c>
      <c r="I25" s="16">
        <f>'[1]26'!J27</f>
        <v>0</v>
      </c>
      <c r="J25" s="16">
        <f>'[1]26'!K27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'[1]26'!B28</f>
        <v>265</v>
      </c>
      <c r="C26" s="16">
        <f>'[1]26'!C28</f>
        <v>0</v>
      </c>
      <c r="D26" s="16">
        <f>'[1]26'!D28</f>
        <v>65</v>
      </c>
      <c r="E26" s="16">
        <f>'[1]26'!E28</f>
        <v>0</v>
      </c>
      <c r="F26" s="15">
        <f t="shared" si="6"/>
        <v>330</v>
      </c>
      <c r="G26" s="15">
        <f>'[1]26'!H28</f>
        <v>0</v>
      </c>
      <c r="H26" s="16">
        <f>'[1]26'!I28</f>
        <v>0</v>
      </c>
      <c r="I26" s="16">
        <f>'[1]26'!J28</f>
        <v>0</v>
      </c>
      <c r="J26" s="16">
        <f>'[1]26'!K28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'[1]26'!B29</f>
        <v>265</v>
      </c>
      <c r="C27" s="16">
        <f>'[1]26'!C29</f>
        <v>0</v>
      </c>
      <c r="D27" s="16">
        <f>'[1]26'!D29</f>
        <v>65</v>
      </c>
      <c r="E27" s="16">
        <f>'[1]26'!E29</f>
        <v>0</v>
      </c>
      <c r="F27" s="15">
        <f t="shared" si="6"/>
        <v>330</v>
      </c>
      <c r="G27" s="15">
        <f>'[1]26'!H29</f>
        <v>0</v>
      </c>
      <c r="H27" s="16">
        <f>'[1]26'!I29</f>
        <v>0</v>
      </c>
      <c r="I27" s="16">
        <f>'[1]26'!J29</f>
        <v>0</v>
      </c>
      <c r="J27" s="16">
        <f>'[1]26'!K29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'[1]26'!B30</f>
        <v>265</v>
      </c>
      <c r="C28" s="16">
        <f>'[1]26'!C30</f>
        <v>0</v>
      </c>
      <c r="D28" s="16">
        <f>'[1]26'!D30</f>
        <v>65</v>
      </c>
      <c r="E28" s="16">
        <f>'[1]26'!E30</f>
        <v>0</v>
      </c>
      <c r="F28" s="15">
        <f t="shared" si="6"/>
        <v>330</v>
      </c>
      <c r="G28" s="15">
        <f>'[1]26'!H30</f>
        <v>0</v>
      </c>
      <c r="H28" s="16">
        <f>'[1]26'!I30</f>
        <v>0</v>
      </c>
      <c r="I28" s="16">
        <f>'[1]26'!J30</f>
        <v>0</v>
      </c>
      <c r="J28" s="16">
        <f>'[1]26'!K30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'[1]26'!B31</f>
        <v>265</v>
      </c>
      <c r="C29" s="16">
        <f>'[1]26'!C31</f>
        <v>0</v>
      </c>
      <c r="D29" s="16">
        <f>'[1]26'!D31</f>
        <v>65</v>
      </c>
      <c r="E29" s="16">
        <f>'[1]26'!E31</f>
        <v>0</v>
      </c>
      <c r="F29" s="15">
        <f t="shared" si="6"/>
        <v>330</v>
      </c>
      <c r="G29" s="15">
        <f>'[1]26'!H31</f>
        <v>0</v>
      </c>
      <c r="H29" s="16">
        <f>'[1]26'!I31</f>
        <v>0</v>
      </c>
      <c r="I29" s="16">
        <f>'[1]26'!J31</f>
        <v>0</v>
      </c>
      <c r="J29" s="16">
        <f>'[1]26'!K31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'[1]26'!B32</f>
        <v>265</v>
      </c>
      <c r="C30" s="16">
        <f>'[1]26'!C32</f>
        <v>0</v>
      </c>
      <c r="D30" s="16">
        <f>'[1]26'!D32</f>
        <v>65</v>
      </c>
      <c r="E30" s="16">
        <f>'[1]26'!E32</f>
        <v>0</v>
      </c>
      <c r="F30" s="15">
        <f t="shared" si="6"/>
        <v>330</v>
      </c>
      <c r="G30" s="15">
        <f>'[1]26'!H32</f>
        <v>0</v>
      </c>
      <c r="H30" s="16">
        <f>'[1]26'!I32</f>
        <v>0</v>
      </c>
      <c r="I30" s="16">
        <f>'[1]26'!J32</f>
        <v>0</v>
      </c>
      <c r="J30" s="16">
        <f>'[1]26'!K32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'[1]26'!B33</f>
        <v>265</v>
      </c>
      <c r="C31" s="16">
        <f>'[1]26'!C33</f>
        <v>0</v>
      </c>
      <c r="D31" s="16">
        <f>'[1]26'!D33</f>
        <v>65</v>
      </c>
      <c r="E31" s="16">
        <f>'[1]26'!E33</f>
        <v>0</v>
      </c>
      <c r="F31" s="15">
        <f t="shared" si="6"/>
        <v>330</v>
      </c>
      <c r="G31" s="15">
        <f>'[1]26'!H33</f>
        <v>0</v>
      </c>
      <c r="H31" s="16">
        <f>'[1]26'!I33</f>
        <v>0</v>
      </c>
      <c r="I31" s="16">
        <f>'[1]26'!J33</f>
        <v>0</v>
      </c>
      <c r="J31" s="16">
        <f>'[1]26'!K33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'[1]26'!B34</f>
        <v>265</v>
      </c>
      <c r="C32" s="16">
        <f>'[1]26'!C34</f>
        <v>0</v>
      </c>
      <c r="D32" s="16">
        <f>'[1]26'!D34</f>
        <v>65</v>
      </c>
      <c r="E32" s="16">
        <f>'[1]26'!E34</f>
        <v>0</v>
      </c>
      <c r="F32" s="15">
        <f t="shared" si="6"/>
        <v>330</v>
      </c>
      <c r="G32" s="15">
        <f>'[1]26'!H34</f>
        <v>0</v>
      </c>
      <c r="H32" s="16">
        <f>'[1]26'!I34</f>
        <v>0</v>
      </c>
      <c r="I32" s="16">
        <f>'[1]26'!J34</f>
        <v>0</v>
      </c>
      <c r="J32" s="16">
        <f>'[1]26'!K34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'[1]26'!B35</f>
        <v>265</v>
      </c>
      <c r="C33" s="16">
        <f>'[1]26'!C35</f>
        <v>0</v>
      </c>
      <c r="D33" s="16">
        <f>'[1]26'!D35</f>
        <v>65</v>
      </c>
      <c r="E33" s="16">
        <f>'[1]26'!E35</f>
        <v>0</v>
      </c>
      <c r="F33" s="15">
        <f t="shared" si="6"/>
        <v>330</v>
      </c>
      <c r="G33" s="15">
        <f>'[1]26'!H35</f>
        <v>0</v>
      </c>
      <c r="H33" s="16">
        <f>'[1]26'!I35</f>
        <v>0</v>
      </c>
      <c r="I33" s="16">
        <f>'[1]26'!J35</f>
        <v>0</v>
      </c>
      <c r="J33" s="16">
        <f>'[1]26'!K35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'[1]26'!B36</f>
        <v>265</v>
      </c>
      <c r="C34" s="16">
        <f>'[1]26'!C36</f>
        <v>0</v>
      </c>
      <c r="D34" s="16">
        <f>'[1]26'!D36</f>
        <v>65</v>
      </c>
      <c r="E34" s="16">
        <f>'[1]26'!E36</f>
        <v>0</v>
      </c>
      <c r="F34" s="15">
        <f t="shared" si="6"/>
        <v>330</v>
      </c>
      <c r="G34" s="15">
        <f>'[1]26'!H36</f>
        <v>0</v>
      </c>
      <c r="H34" s="16">
        <f>'[1]26'!I36</f>
        <v>0</v>
      </c>
      <c r="I34" s="16">
        <f>'[1]26'!J36</f>
        <v>0</v>
      </c>
      <c r="J34" s="16">
        <f>'[1]26'!K36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'[1]26'!B37</f>
        <v>265</v>
      </c>
      <c r="C35" s="16">
        <f>'[1]26'!C37</f>
        <v>0</v>
      </c>
      <c r="D35" s="16">
        <f>'[1]26'!D37</f>
        <v>65</v>
      </c>
      <c r="E35" s="16">
        <f>'[1]26'!E37</f>
        <v>0</v>
      </c>
      <c r="F35" s="15">
        <f t="shared" si="6"/>
        <v>330</v>
      </c>
      <c r="G35" s="15">
        <f>'[1]26'!H37</f>
        <v>0</v>
      </c>
      <c r="H35" s="16">
        <f>'[1]26'!I37</f>
        <v>0</v>
      </c>
      <c r="I35" s="16">
        <f>'[1]26'!J37</f>
        <v>0</v>
      </c>
      <c r="J35" s="16">
        <f>'[1]26'!K37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'[1]26'!B38</f>
        <v>265</v>
      </c>
      <c r="C36" s="16">
        <f>'[1]26'!C38</f>
        <v>0</v>
      </c>
      <c r="D36" s="16">
        <f>'[1]26'!D38</f>
        <v>65</v>
      </c>
      <c r="E36" s="16">
        <f>'[1]26'!E38</f>
        <v>0</v>
      </c>
      <c r="F36" s="15">
        <f t="shared" si="6"/>
        <v>330</v>
      </c>
      <c r="G36" s="15">
        <f>'[1]26'!H38</f>
        <v>0</v>
      </c>
      <c r="H36" s="16">
        <f>'[1]26'!I38</f>
        <v>0</v>
      </c>
      <c r="I36" s="16">
        <f>'[1]26'!J38</f>
        <v>0</v>
      </c>
      <c r="J36" s="16">
        <f>'[1]26'!K38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'[1]26'!B39</f>
        <v>265</v>
      </c>
      <c r="C37" s="16">
        <f>'[1]26'!C39</f>
        <v>0</v>
      </c>
      <c r="D37" s="16">
        <f>'[1]26'!D39</f>
        <v>65</v>
      </c>
      <c r="E37" s="16">
        <f>'[1]26'!E39</f>
        <v>0</v>
      </c>
      <c r="F37" s="15">
        <f t="shared" si="6"/>
        <v>330</v>
      </c>
      <c r="G37" s="15">
        <f>'[1]26'!H39</f>
        <v>0</v>
      </c>
      <c r="H37" s="16">
        <f>'[1]26'!I39</f>
        <v>0</v>
      </c>
      <c r="I37" s="16">
        <f>'[1]26'!J39</f>
        <v>0</v>
      </c>
      <c r="J37" s="16">
        <f>'[1]26'!K39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'[1]26'!B40</f>
        <v>265</v>
      </c>
      <c r="C38" s="16">
        <f>'[1]26'!C40</f>
        <v>0</v>
      </c>
      <c r="D38" s="16">
        <f>'[1]26'!D40</f>
        <v>65</v>
      </c>
      <c r="E38" s="16">
        <f>'[1]26'!E40</f>
        <v>0</v>
      </c>
      <c r="F38" s="15">
        <f t="shared" si="6"/>
        <v>330</v>
      </c>
      <c r="G38" s="15">
        <f>'[1]26'!H40</f>
        <v>0</v>
      </c>
      <c r="H38" s="16">
        <f>'[1]26'!I40</f>
        <v>0</v>
      </c>
      <c r="I38" s="16">
        <f>'[1]26'!J40</f>
        <v>0</v>
      </c>
      <c r="J38" s="16">
        <f>'[1]26'!K40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'[1]26'!B41</f>
        <v>265</v>
      </c>
      <c r="C39" s="16">
        <f>'[1]26'!C41</f>
        <v>0</v>
      </c>
      <c r="D39" s="16">
        <f>'[1]26'!D41</f>
        <v>65</v>
      </c>
      <c r="E39" s="16">
        <f>'[1]26'!E41</f>
        <v>0</v>
      </c>
      <c r="F39" s="15">
        <f t="shared" si="6"/>
        <v>330</v>
      </c>
      <c r="G39" s="15">
        <f>'[1]26'!H41</f>
        <v>0</v>
      </c>
      <c r="H39" s="16">
        <f>'[1]26'!I41</f>
        <v>0</v>
      </c>
      <c r="I39" s="16">
        <f>'[1]26'!J41</f>
        <v>0</v>
      </c>
      <c r="J39" s="16">
        <f>'[1]26'!K41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'[1]26'!B42</f>
        <v>265</v>
      </c>
      <c r="C40" s="16">
        <f>'[1]26'!C42</f>
        <v>0</v>
      </c>
      <c r="D40" s="16">
        <f>'[1]26'!D42</f>
        <v>65</v>
      </c>
      <c r="E40" s="16">
        <f>'[1]26'!E42</f>
        <v>0</v>
      </c>
      <c r="F40" s="15">
        <f t="shared" si="6"/>
        <v>330</v>
      </c>
      <c r="G40" s="15">
        <f>'[1]26'!H42</f>
        <v>0</v>
      </c>
      <c r="H40" s="16">
        <f>'[1]26'!I42</f>
        <v>0</v>
      </c>
      <c r="I40" s="16">
        <f>'[1]26'!J42</f>
        <v>0</v>
      </c>
      <c r="J40" s="16">
        <f>'[1]26'!K42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'[1]26'!B43</f>
        <v>265</v>
      </c>
      <c r="C41" s="16">
        <f>'[1]26'!C43</f>
        <v>0</v>
      </c>
      <c r="D41" s="16">
        <f>'[1]26'!D43</f>
        <v>65</v>
      </c>
      <c r="E41" s="16">
        <f>'[1]26'!E43</f>
        <v>0</v>
      </c>
      <c r="F41" s="15">
        <f t="shared" si="6"/>
        <v>330</v>
      </c>
      <c r="G41" s="15">
        <f>'[1]26'!H43</f>
        <v>0</v>
      </c>
      <c r="H41" s="16">
        <f>'[1]26'!I43</f>
        <v>0</v>
      </c>
      <c r="I41" s="16">
        <f>'[1]26'!J43</f>
        <v>0</v>
      </c>
      <c r="J41" s="16">
        <f>'[1]26'!K43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'[1]26'!B44</f>
        <v>265</v>
      </c>
      <c r="C42" s="16">
        <f>'[1]26'!C44</f>
        <v>0</v>
      </c>
      <c r="D42" s="16">
        <f>'[1]26'!D44</f>
        <v>65</v>
      </c>
      <c r="E42" s="16">
        <f>'[1]26'!E44</f>
        <v>0</v>
      </c>
      <c r="F42" s="15">
        <f t="shared" si="6"/>
        <v>330</v>
      </c>
      <c r="G42" s="15">
        <f>'[1]26'!H44</f>
        <v>0</v>
      </c>
      <c r="H42" s="16">
        <f>'[1]26'!I44</f>
        <v>0</v>
      </c>
      <c r="I42" s="16">
        <f>'[1]26'!J44</f>
        <v>0</v>
      </c>
      <c r="J42" s="16">
        <f>'[1]26'!K44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'[1]26'!B45</f>
        <v>265</v>
      </c>
      <c r="C43" s="16">
        <f>'[1]26'!C45</f>
        <v>0</v>
      </c>
      <c r="D43" s="16">
        <f>'[1]26'!D45</f>
        <v>65</v>
      </c>
      <c r="E43" s="16">
        <f>'[1]26'!E45</f>
        <v>0</v>
      </c>
      <c r="F43" s="15">
        <f t="shared" si="6"/>
        <v>330</v>
      </c>
      <c r="G43" s="15">
        <f>'[1]26'!H45</f>
        <v>0</v>
      </c>
      <c r="H43" s="16">
        <f>'[1]26'!I45</f>
        <v>0</v>
      </c>
      <c r="I43" s="16">
        <f>'[1]26'!J45</f>
        <v>0</v>
      </c>
      <c r="J43" s="16">
        <f>'[1]26'!K45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'[1]26'!B46</f>
        <v>265</v>
      </c>
      <c r="C44" s="16">
        <f>'[1]26'!C46</f>
        <v>0</v>
      </c>
      <c r="D44" s="16">
        <f>'[1]26'!D46</f>
        <v>65</v>
      </c>
      <c r="E44" s="16">
        <f>'[1]26'!E46</f>
        <v>0</v>
      </c>
      <c r="F44" s="15">
        <f t="shared" si="6"/>
        <v>330</v>
      </c>
      <c r="G44" s="15">
        <f>'[1]26'!H46</f>
        <v>0</v>
      </c>
      <c r="H44" s="16">
        <f>'[1]26'!I46</f>
        <v>0</v>
      </c>
      <c r="I44" s="16">
        <f>'[1]26'!J46</f>
        <v>0</v>
      </c>
      <c r="J44" s="16">
        <f>'[1]26'!K46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'[1]26'!B47</f>
        <v>265</v>
      </c>
      <c r="C45" s="16">
        <f>'[1]26'!C47</f>
        <v>0</v>
      </c>
      <c r="D45" s="16">
        <f>'[1]26'!D47</f>
        <v>65</v>
      </c>
      <c r="E45" s="16">
        <f>'[1]26'!E47</f>
        <v>0</v>
      </c>
      <c r="F45" s="15">
        <f t="shared" si="6"/>
        <v>330</v>
      </c>
      <c r="G45" s="15">
        <f>'[1]26'!H47</f>
        <v>0</v>
      </c>
      <c r="H45" s="16">
        <f>'[1]26'!I47</f>
        <v>0</v>
      </c>
      <c r="I45" s="16">
        <f>'[1]26'!J47</f>
        <v>0</v>
      </c>
      <c r="J45" s="16">
        <f>'[1]26'!K47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'[1]26'!B48</f>
        <v>265</v>
      </c>
      <c r="C46" s="16">
        <f>'[1]26'!C48</f>
        <v>0</v>
      </c>
      <c r="D46" s="16">
        <f>'[1]26'!D48</f>
        <v>65</v>
      </c>
      <c r="E46" s="16">
        <f>'[1]26'!E48</f>
        <v>0</v>
      </c>
      <c r="F46" s="15">
        <f t="shared" si="6"/>
        <v>330</v>
      </c>
      <c r="G46" s="15">
        <f>'[1]26'!H48</f>
        <v>0</v>
      </c>
      <c r="H46" s="16">
        <f>'[1]26'!I48</f>
        <v>0</v>
      </c>
      <c r="I46" s="16">
        <f>'[1]26'!J48</f>
        <v>0</v>
      </c>
      <c r="J46" s="16">
        <f>'[1]26'!K48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'[1]26'!B49</f>
        <v>265</v>
      </c>
      <c r="C47" s="16">
        <f>'[1]26'!C49</f>
        <v>0</v>
      </c>
      <c r="D47" s="16">
        <f>'[1]26'!D49</f>
        <v>65</v>
      </c>
      <c r="E47" s="16">
        <f>'[1]26'!E49</f>
        <v>0</v>
      </c>
      <c r="F47" s="15">
        <f t="shared" si="6"/>
        <v>330</v>
      </c>
      <c r="G47" s="15">
        <f>'[1]26'!H49</f>
        <v>0</v>
      </c>
      <c r="H47" s="16">
        <f>'[1]26'!I49</f>
        <v>0</v>
      </c>
      <c r="I47" s="16">
        <f>'[1]26'!J49</f>
        <v>0</v>
      </c>
      <c r="J47" s="16">
        <f>'[1]26'!K49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'[1]26'!B50</f>
        <v>265</v>
      </c>
      <c r="C48" s="16">
        <f>'[1]26'!C50</f>
        <v>0</v>
      </c>
      <c r="D48" s="16">
        <f>'[1]26'!D50</f>
        <v>65</v>
      </c>
      <c r="E48" s="16">
        <f>'[1]26'!E50</f>
        <v>0</v>
      </c>
      <c r="F48" s="15">
        <f t="shared" si="6"/>
        <v>330</v>
      </c>
      <c r="G48" s="15">
        <f>'[1]26'!H50</f>
        <v>0</v>
      </c>
      <c r="H48" s="16">
        <f>'[1]26'!I50</f>
        <v>0</v>
      </c>
      <c r="I48" s="16">
        <f>'[1]26'!J50</f>
        <v>0</v>
      </c>
      <c r="J48" s="16">
        <f>'[1]26'!K50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'[1]26'!B51</f>
        <v>265</v>
      </c>
      <c r="C49" s="16">
        <f>'[1]26'!C51</f>
        <v>0</v>
      </c>
      <c r="D49" s="16">
        <f>'[1]26'!D51</f>
        <v>65</v>
      </c>
      <c r="E49" s="16">
        <f>'[1]26'!E51</f>
        <v>0</v>
      </c>
      <c r="F49" s="15">
        <f t="shared" si="6"/>
        <v>330</v>
      </c>
      <c r="G49" s="15">
        <f>'[1]26'!H51</f>
        <v>0</v>
      </c>
      <c r="H49" s="16">
        <f>'[1]26'!I51</f>
        <v>0</v>
      </c>
      <c r="I49" s="16">
        <f>'[1]26'!J51</f>
        <v>0</v>
      </c>
      <c r="J49" s="16">
        <f>'[1]26'!K51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'[1]26'!B52</f>
        <v>265</v>
      </c>
      <c r="C50" s="16">
        <f>'[1]26'!C52</f>
        <v>0</v>
      </c>
      <c r="D50" s="16">
        <f>'[1]26'!D52</f>
        <v>65</v>
      </c>
      <c r="E50" s="16">
        <f>'[1]26'!E52</f>
        <v>0</v>
      </c>
      <c r="F50" s="15">
        <f t="shared" si="6"/>
        <v>330</v>
      </c>
      <c r="G50" s="15">
        <f>'[1]26'!H52</f>
        <v>0</v>
      </c>
      <c r="H50" s="16">
        <f>'[1]26'!I52</f>
        <v>0</v>
      </c>
      <c r="I50" s="16">
        <f>'[1]26'!J52</f>
        <v>0</v>
      </c>
      <c r="J50" s="16">
        <f>'[1]26'!K52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'[1]26'!B53</f>
        <v>265</v>
      </c>
      <c r="C51" s="16">
        <f>'[1]26'!C53</f>
        <v>0</v>
      </c>
      <c r="D51" s="16">
        <f>'[1]26'!D53</f>
        <v>65</v>
      </c>
      <c r="E51" s="16">
        <f>'[1]26'!E53</f>
        <v>0</v>
      </c>
      <c r="F51" s="15">
        <f t="shared" si="6"/>
        <v>330</v>
      </c>
      <c r="G51" s="15">
        <f>'[1]26'!H53</f>
        <v>0</v>
      </c>
      <c r="H51" s="16">
        <f>'[1]26'!I53</f>
        <v>0</v>
      </c>
      <c r="I51" s="16">
        <f>'[1]26'!J53</f>
        <v>0</v>
      </c>
      <c r="J51" s="16">
        <f>'[1]26'!K53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'[1]26'!B54</f>
        <v>265</v>
      </c>
      <c r="C52" s="16">
        <f>'[1]26'!C54</f>
        <v>0</v>
      </c>
      <c r="D52" s="16">
        <f>'[1]26'!D54</f>
        <v>65</v>
      </c>
      <c r="E52" s="16">
        <f>'[1]26'!E54</f>
        <v>0</v>
      </c>
      <c r="F52" s="15">
        <f t="shared" si="6"/>
        <v>330</v>
      </c>
      <c r="G52" s="15">
        <f>'[1]26'!H54</f>
        <v>0</v>
      </c>
      <c r="H52" s="16">
        <f>'[1]26'!I54</f>
        <v>0</v>
      </c>
      <c r="I52" s="16">
        <f>'[1]26'!J54</f>
        <v>0</v>
      </c>
      <c r="J52" s="16">
        <f>'[1]26'!K54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'[1]26'!B55</f>
        <v>265</v>
      </c>
      <c r="C53" s="16">
        <f>'[1]26'!C55</f>
        <v>0</v>
      </c>
      <c r="D53" s="16">
        <f>'[1]26'!D55</f>
        <v>65</v>
      </c>
      <c r="E53" s="16">
        <f>'[1]26'!E55</f>
        <v>0</v>
      </c>
      <c r="F53" s="15">
        <f t="shared" si="6"/>
        <v>330</v>
      </c>
      <c r="G53" s="15">
        <f>'[1]26'!H55</f>
        <v>0</v>
      </c>
      <c r="H53" s="16">
        <f>'[1]26'!I55</f>
        <v>0</v>
      </c>
      <c r="I53" s="16">
        <f>'[1]26'!J55</f>
        <v>0</v>
      </c>
      <c r="J53" s="16">
        <f>'[1]26'!K55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'[1]26'!B56</f>
        <v>265</v>
      </c>
      <c r="C54" s="16">
        <f>'[1]26'!C56</f>
        <v>0</v>
      </c>
      <c r="D54" s="16">
        <f>'[1]26'!D56</f>
        <v>65</v>
      </c>
      <c r="E54" s="16">
        <f>'[1]26'!E56</f>
        <v>0</v>
      </c>
      <c r="F54" s="15">
        <f t="shared" si="6"/>
        <v>330</v>
      </c>
      <c r="G54" s="15">
        <f>'[1]26'!H56</f>
        <v>0</v>
      </c>
      <c r="H54" s="16">
        <f>'[1]26'!I56</f>
        <v>0</v>
      </c>
      <c r="I54" s="16">
        <f>'[1]26'!J56</f>
        <v>0</v>
      </c>
      <c r="J54" s="16">
        <f>'[1]26'!K56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'[1]26'!B57</f>
        <v>265</v>
      </c>
      <c r="C55" s="16">
        <f>'[1]26'!C57</f>
        <v>0</v>
      </c>
      <c r="D55" s="16">
        <f>'[1]26'!D57</f>
        <v>65</v>
      </c>
      <c r="E55" s="16">
        <f>'[1]26'!E57</f>
        <v>0</v>
      </c>
      <c r="F55" s="15">
        <f t="shared" si="6"/>
        <v>330</v>
      </c>
      <c r="G55" s="15">
        <f>'[1]26'!H57</f>
        <v>0</v>
      </c>
      <c r="H55" s="16">
        <f>'[1]26'!I57</f>
        <v>0</v>
      </c>
      <c r="I55" s="16">
        <f>'[1]26'!J57</f>
        <v>0</v>
      </c>
      <c r="J55" s="16">
        <f>'[1]26'!K57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'[1]26'!B58</f>
        <v>265</v>
      </c>
      <c r="C56" s="16">
        <f>'[1]26'!C58</f>
        <v>0</v>
      </c>
      <c r="D56" s="16">
        <f>'[1]26'!D58</f>
        <v>65</v>
      </c>
      <c r="E56" s="16">
        <f>'[1]26'!E58</f>
        <v>0</v>
      </c>
      <c r="F56" s="15">
        <f t="shared" si="6"/>
        <v>330</v>
      </c>
      <c r="G56" s="15">
        <f>'[1]26'!H58</f>
        <v>0</v>
      </c>
      <c r="H56" s="16">
        <f>'[1]26'!I58</f>
        <v>0</v>
      </c>
      <c r="I56" s="16">
        <f>'[1]26'!J58</f>
        <v>0</v>
      </c>
      <c r="J56" s="16">
        <f>'[1]26'!K58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'[1]26'!B59</f>
        <v>265</v>
      </c>
      <c r="C57" s="16">
        <f>'[1]26'!C59</f>
        <v>0</v>
      </c>
      <c r="D57" s="16">
        <f>'[1]26'!D59</f>
        <v>65</v>
      </c>
      <c r="E57" s="16">
        <f>'[1]26'!E59</f>
        <v>0</v>
      </c>
      <c r="F57" s="15">
        <f t="shared" si="6"/>
        <v>330</v>
      </c>
      <c r="G57" s="15">
        <f>'[1]26'!H59</f>
        <v>0</v>
      </c>
      <c r="H57" s="16">
        <f>'[1]26'!I59</f>
        <v>0</v>
      </c>
      <c r="I57" s="16">
        <f>'[1]26'!J59</f>
        <v>0</v>
      </c>
      <c r="J57" s="16">
        <f>'[1]26'!K59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'[1]26'!B60</f>
        <v>265</v>
      </c>
      <c r="C58" s="16">
        <f>'[1]26'!C60</f>
        <v>0</v>
      </c>
      <c r="D58" s="16">
        <f>'[1]26'!D60</f>
        <v>65</v>
      </c>
      <c r="E58" s="16">
        <f>'[1]26'!E60</f>
        <v>0</v>
      </c>
      <c r="F58" s="15">
        <f t="shared" si="6"/>
        <v>330</v>
      </c>
      <c r="G58" s="15">
        <f>'[1]26'!H60</f>
        <v>0</v>
      </c>
      <c r="H58" s="16">
        <f>'[1]26'!I60</f>
        <v>0</v>
      </c>
      <c r="I58" s="16">
        <f>'[1]26'!J60</f>
        <v>0</v>
      </c>
      <c r="J58" s="16">
        <f>'[1]26'!K60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'[1]26'!B61</f>
        <v>265</v>
      </c>
      <c r="C59" s="16">
        <f>'[1]26'!C61</f>
        <v>0</v>
      </c>
      <c r="D59" s="16">
        <f>'[1]26'!D61</f>
        <v>65</v>
      </c>
      <c r="E59" s="16">
        <f>'[1]26'!E61</f>
        <v>0</v>
      </c>
      <c r="F59" s="15">
        <f t="shared" si="6"/>
        <v>330</v>
      </c>
      <c r="G59" s="15">
        <f>'[1]26'!H61</f>
        <v>0</v>
      </c>
      <c r="H59" s="16">
        <f>'[1]26'!I61</f>
        <v>0</v>
      </c>
      <c r="I59" s="16">
        <f>'[1]26'!J61</f>
        <v>0</v>
      </c>
      <c r="J59" s="16">
        <f>'[1]26'!K61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'[1]26'!B62</f>
        <v>265</v>
      </c>
      <c r="C60" s="16">
        <f>'[1]26'!C62</f>
        <v>0</v>
      </c>
      <c r="D60" s="16">
        <f>'[1]26'!D62</f>
        <v>65</v>
      </c>
      <c r="E60" s="16">
        <f>'[1]26'!E62</f>
        <v>0</v>
      </c>
      <c r="F60" s="15">
        <f t="shared" si="6"/>
        <v>330</v>
      </c>
      <c r="G60" s="15">
        <f>'[1]26'!H62</f>
        <v>0</v>
      </c>
      <c r="H60" s="16">
        <f>'[1]26'!I62</f>
        <v>0</v>
      </c>
      <c r="I60" s="16">
        <f>'[1]26'!J62</f>
        <v>0</v>
      </c>
      <c r="J60" s="16">
        <f>'[1]26'!K62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'[1]26'!B63</f>
        <v>265</v>
      </c>
      <c r="C61" s="16">
        <f>'[1]26'!C63</f>
        <v>0</v>
      </c>
      <c r="D61" s="16">
        <f>'[1]26'!D63</f>
        <v>65</v>
      </c>
      <c r="E61" s="16">
        <f>'[1]26'!E63</f>
        <v>0</v>
      </c>
      <c r="F61" s="15">
        <f t="shared" si="6"/>
        <v>330</v>
      </c>
      <c r="G61" s="15">
        <f>'[1]26'!H63</f>
        <v>0</v>
      </c>
      <c r="H61" s="16">
        <f>'[1]26'!I63</f>
        <v>0</v>
      </c>
      <c r="I61" s="16">
        <f>'[1]26'!J63</f>
        <v>0</v>
      </c>
      <c r="J61" s="16">
        <f>'[1]26'!K63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'[1]26'!B64</f>
        <v>265</v>
      </c>
      <c r="C62" s="16">
        <f>'[1]26'!C64</f>
        <v>0</v>
      </c>
      <c r="D62" s="16">
        <f>'[1]26'!D64</f>
        <v>65</v>
      </c>
      <c r="E62" s="16">
        <f>'[1]26'!E64</f>
        <v>0</v>
      </c>
      <c r="F62" s="15">
        <f t="shared" si="6"/>
        <v>330</v>
      </c>
      <c r="G62" s="15">
        <f>'[1]26'!H64</f>
        <v>0</v>
      </c>
      <c r="H62" s="16">
        <f>'[1]26'!I64</f>
        <v>0</v>
      </c>
      <c r="I62" s="16">
        <f>'[1]26'!J64</f>
        <v>0</v>
      </c>
      <c r="J62" s="16">
        <f>'[1]26'!K64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'[1]26'!B65</f>
        <v>265</v>
      </c>
      <c r="C63" s="16">
        <f>'[1]26'!C65</f>
        <v>0</v>
      </c>
      <c r="D63" s="16">
        <f>'[1]26'!D65</f>
        <v>65</v>
      </c>
      <c r="E63" s="16">
        <f>'[1]26'!E65</f>
        <v>0</v>
      </c>
      <c r="F63" s="15">
        <f t="shared" si="6"/>
        <v>330</v>
      </c>
      <c r="G63" s="15">
        <f>'[1]26'!H65</f>
        <v>0</v>
      </c>
      <c r="H63" s="16">
        <f>'[1]26'!I65</f>
        <v>0</v>
      </c>
      <c r="I63" s="16">
        <f>'[1]26'!J65</f>
        <v>0</v>
      </c>
      <c r="J63" s="16">
        <f>'[1]26'!K65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'[1]26'!B66</f>
        <v>265</v>
      </c>
      <c r="C64" s="16">
        <f>'[1]26'!C66</f>
        <v>0</v>
      </c>
      <c r="D64" s="16">
        <f>'[1]26'!D66</f>
        <v>65</v>
      </c>
      <c r="E64" s="16">
        <f>'[1]26'!E66</f>
        <v>0</v>
      </c>
      <c r="F64" s="15">
        <f t="shared" si="6"/>
        <v>330</v>
      </c>
      <c r="G64" s="15">
        <f>'[1]26'!H66</f>
        <v>0</v>
      </c>
      <c r="H64" s="16">
        <f>'[1]26'!I66</f>
        <v>0</v>
      </c>
      <c r="I64" s="16">
        <f>'[1]26'!J66</f>
        <v>0</v>
      </c>
      <c r="J64" s="16">
        <f>'[1]26'!K66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'[1]26'!B67</f>
        <v>265</v>
      </c>
      <c r="C65" s="16">
        <f>'[1]26'!C67</f>
        <v>0</v>
      </c>
      <c r="D65" s="16">
        <f>'[1]26'!D67</f>
        <v>65</v>
      </c>
      <c r="E65" s="16">
        <f>'[1]26'!E67</f>
        <v>0</v>
      </c>
      <c r="F65" s="15">
        <f t="shared" si="6"/>
        <v>330</v>
      </c>
      <c r="G65" s="15">
        <f>'[1]26'!H67</f>
        <v>0</v>
      </c>
      <c r="H65" s="16">
        <f>'[1]26'!I67</f>
        <v>0</v>
      </c>
      <c r="I65" s="16">
        <f>'[1]26'!J67</f>
        <v>0</v>
      </c>
      <c r="J65" s="16">
        <f>'[1]26'!K67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'[1]26'!B68</f>
        <v>265</v>
      </c>
      <c r="C66" s="16">
        <f>'[1]26'!C68</f>
        <v>0</v>
      </c>
      <c r="D66" s="16">
        <f>'[1]26'!D68</f>
        <v>65</v>
      </c>
      <c r="E66" s="16">
        <f>'[1]26'!E68</f>
        <v>0</v>
      </c>
      <c r="F66" s="15">
        <f t="shared" si="6"/>
        <v>330</v>
      </c>
      <c r="G66" s="15">
        <f>'[1]26'!H68</f>
        <v>0</v>
      </c>
      <c r="H66" s="16">
        <f>'[1]26'!I68</f>
        <v>0</v>
      </c>
      <c r="I66" s="16">
        <f>'[1]26'!J68</f>
        <v>0</v>
      </c>
      <c r="J66" s="16">
        <f>'[1]26'!K68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'[1]26'!B69</f>
        <v>265</v>
      </c>
      <c r="C67" s="16">
        <f>'[1]26'!C69</f>
        <v>0</v>
      </c>
      <c r="D67" s="16">
        <f>'[1]26'!D69</f>
        <v>65</v>
      </c>
      <c r="E67" s="16">
        <f>'[1]26'!E69</f>
        <v>0</v>
      </c>
      <c r="F67" s="15">
        <f t="shared" si="6"/>
        <v>330</v>
      </c>
      <c r="G67" s="15">
        <f>'[1]26'!H69</f>
        <v>0</v>
      </c>
      <c r="H67" s="16">
        <f>'[1]26'!I69</f>
        <v>0</v>
      </c>
      <c r="I67" s="16">
        <f>'[1]26'!J69</f>
        <v>0</v>
      </c>
      <c r="J67" s="16">
        <f>'[1]26'!K69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'[1]26'!B70</f>
        <v>265</v>
      </c>
      <c r="C68" s="16">
        <f>'[1]26'!C70</f>
        <v>0</v>
      </c>
      <c r="D68" s="16">
        <f>'[1]26'!D70</f>
        <v>65</v>
      </c>
      <c r="E68" s="16">
        <f>'[1]26'!E70</f>
        <v>0</v>
      </c>
      <c r="F68" s="15">
        <f t="shared" si="6"/>
        <v>330</v>
      </c>
      <c r="G68" s="15">
        <f>'[1]26'!H70</f>
        <v>0</v>
      </c>
      <c r="H68" s="16">
        <f>'[1]26'!I70</f>
        <v>0</v>
      </c>
      <c r="I68" s="16">
        <f>'[1]26'!J70</f>
        <v>0</v>
      </c>
      <c r="J68" s="16">
        <f>'[1]26'!K70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'[1]26'!B71</f>
        <v>265</v>
      </c>
      <c r="C69" s="16">
        <f>'[1]26'!C71</f>
        <v>0</v>
      </c>
      <c r="D69" s="16">
        <f>'[1]26'!D71</f>
        <v>65</v>
      </c>
      <c r="E69" s="16">
        <f>'[1]26'!E71</f>
        <v>0</v>
      </c>
      <c r="F69" s="15">
        <f t="shared" ref="F69:F98" si="17">SUM(B69:E69)</f>
        <v>330</v>
      </c>
      <c r="G69" s="15">
        <f>'[1]26'!H71</f>
        <v>0</v>
      </c>
      <c r="H69" s="16">
        <f>'[1]26'!I71</f>
        <v>0</v>
      </c>
      <c r="I69" s="16">
        <f>'[1]26'!J71</f>
        <v>0</v>
      </c>
      <c r="J69" s="16">
        <f>'[1]26'!K71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'[1]26'!B72</f>
        <v>265</v>
      </c>
      <c r="C70" s="16">
        <f>'[1]26'!C72</f>
        <v>0</v>
      </c>
      <c r="D70" s="16">
        <f>'[1]26'!D72</f>
        <v>65</v>
      </c>
      <c r="E70" s="16">
        <f>'[1]26'!E72</f>
        <v>0</v>
      </c>
      <c r="F70" s="15">
        <f t="shared" si="17"/>
        <v>330</v>
      </c>
      <c r="G70" s="15">
        <f>'[1]26'!H72</f>
        <v>0</v>
      </c>
      <c r="H70" s="16">
        <f>'[1]26'!I72</f>
        <v>0</v>
      </c>
      <c r="I70" s="16">
        <f>'[1]26'!J72</f>
        <v>0</v>
      </c>
      <c r="J70" s="16">
        <f>'[1]26'!K72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'[1]26'!B73</f>
        <v>265</v>
      </c>
      <c r="C71" s="16">
        <f>'[1]26'!C73</f>
        <v>0</v>
      </c>
      <c r="D71" s="16">
        <f>'[1]26'!D73</f>
        <v>65</v>
      </c>
      <c r="E71" s="16">
        <f>'[1]26'!E73</f>
        <v>0</v>
      </c>
      <c r="F71" s="15">
        <f t="shared" si="17"/>
        <v>330</v>
      </c>
      <c r="G71" s="15">
        <f>'[1]26'!H73</f>
        <v>0</v>
      </c>
      <c r="H71" s="16">
        <f>'[1]26'!I73</f>
        <v>0</v>
      </c>
      <c r="I71" s="16">
        <f>'[1]26'!J73</f>
        <v>0</v>
      </c>
      <c r="J71" s="16">
        <f>'[1]26'!K73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'[1]26'!B74</f>
        <v>265</v>
      </c>
      <c r="C72" s="16">
        <f>'[1]26'!C74</f>
        <v>0</v>
      </c>
      <c r="D72" s="16">
        <f>'[1]26'!D74</f>
        <v>65</v>
      </c>
      <c r="E72" s="16">
        <f>'[1]26'!E74</f>
        <v>0</v>
      </c>
      <c r="F72" s="15">
        <f t="shared" si="17"/>
        <v>330</v>
      </c>
      <c r="G72" s="15">
        <f>'[1]26'!H74</f>
        <v>0</v>
      </c>
      <c r="H72" s="16">
        <f>'[1]26'!I74</f>
        <v>0</v>
      </c>
      <c r="I72" s="16">
        <f>'[1]26'!J74</f>
        <v>0</v>
      </c>
      <c r="J72" s="16">
        <f>'[1]26'!K74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'[1]26'!B75</f>
        <v>265</v>
      </c>
      <c r="C73" s="16">
        <f>'[1]26'!C75</f>
        <v>0</v>
      </c>
      <c r="D73" s="16">
        <f>'[1]26'!D75</f>
        <v>65</v>
      </c>
      <c r="E73" s="16">
        <f>'[1]26'!E75</f>
        <v>0</v>
      </c>
      <c r="F73" s="15">
        <f t="shared" si="17"/>
        <v>330</v>
      </c>
      <c r="G73" s="15">
        <f>'[1]26'!H75</f>
        <v>0</v>
      </c>
      <c r="H73" s="16">
        <f>'[1]26'!I75</f>
        <v>0</v>
      </c>
      <c r="I73" s="16">
        <f>'[1]26'!J75</f>
        <v>0</v>
      </c>
      <c r="J73" s="16">
        <f>'[1]26'!K75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'[1]26'!B76</f>
        <v>265</v>
      </c>
      <c r="C74" s="16">
        <f>'[1]26'!C76</f>
        <v>0</v>
      </c>
      <c r="D74" s="16">
        <f>'[1]26'!D76</f>
        <v>65</v>
      </c>
      <c r="E74" s="16">
        <f>'[1]26'!E76</f>
        <v>0</v>
      </c>
      <c r="F74" s="15">
        <f t="shared" si="17"/>
        <v>330</v>
      </c>
      <c r="G74" s="15">
        <f>'[1]26'!H76</f>
        <v>0</v>
      </c>
      <c r="H74" s="16">
        <f>'[1]26'!I76</f>
        <v>0</v>
      </c>
      <c r="I74" s="16">
        <f>'[1]26'!J76</f>
        <v>0</v>
      </c>
      <c r="J74" s="16">
        <f>'[1]26'!K76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'[1]26'!B77</f>
        <v>265</v>
      </c>
      <c r="C75" s="16">
        <f>'[1]26'!C77</f>
        <v>0</v>
      </c>
      <c r="D75" s="16">
        <f>'[1]26'!D77</f>
        <v>65</v>
      </c>
      <c r="E75" s="16">
        <f>'[1]26'!E77</f>
        <v>0</v>
      </c>
      <c r="F75" s="15">
        <f t="shared" si="17"/>
        <v>330</v>
      </c>
      <c r="G75" s="15">
        <f>'[1]26'!H77</f>
        <v>0</v>
      </c>
      <c r="H75" s="16">
        <f>'[1]26'!I77</f>
        <v>0</v>
      </c>
      <c r="I75" s="16">
        <f>'[1]26'!J77</f>
        <v>0</v>
      </c>
      <c r="J75" s="16">
        <f>'[1]26'!K77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'[1]26'!B78</f>
        <v>265</v>
      </c>
      <c r="C76" s="16">
        <f>'[1]26'!C78</f>
        <v>0</v>
      </c>
      <c r="D76" s="16">
        <f>'[1]26'!D78</f>
        <v>65</v>
      </c>
      <c r="E76" s="16">
        <f>'[1]26'!E78</f>
        <v>0</v>
      </c>
      <c r="F76" s="15">
        <f t="shared" si="17"/>
        <v>330</v>
      </c>
      <c r="G76" s="15">
        <f>'[1]26'!H78</f>
        <v>0</v>
      </c>
      <c r="H76" s="16">
        <f>'[1]26'!I78</f>
        <v>0</v>
      </c>
      <c r="I76" s="16">
        <f>'[1]26'!J78</f>
        <v>0</v>
      </c>
      <c r="J76" s="16">
        <f>'[1]26'!K78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'[1]26'!B79</f>
        <v>265</v>
      </c>
      <c r="C77" s="16">
        <f>'[1]26'!C79</f>
        <v>0</v>
      </c>
      <c r="D77" s="16">
        <f>'[1]26'!D79</f>
        <v>65</v>
      </c>
      <c r="E77" s="16">
        <f>'[1]26'!E79</f>
        <v>0</v>
      </c>
      <c r="F77" s="15">
        <f t="shared" si="17"/>
        <v>330</v>
      </c>
      <c r="G77" s="15">
        <f>'[1]26'!H79</f>
        <v>0</v>
      </c>
      <c r="H77" s="16">
        <f>'[1]26'!I79</f>
        <v>0</v>
      </c>
      <c r="I77" s="16">
        <f>'[1]26'!J79</f>
        <v>0</v>
      </c>
      <c r="J77" s="16">
        <f>'[1]26'!K79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'[1]26'!B80</f>
        <v>265</v>
      </c>
      <c r="C78" s="16">
        <f>'[1]26'!C80</f>
        <v>0</v>
      </c>
      <c r="D78" s="16">
        <f>'[1]26'!D80</f>
        <v>65</v>
      </c>
      <c r="E78" s="16">
        <f>'[1]26'!E80</f>
        <v>0</v>
      </c>
      <c r="F78" s="15">
        <f t="shared" si="17"/>
        <v>330</v>
      </c>
      <c r="G78" s="15">
        <f>'[1]26'!H80</f>
        <v>0</v>
      </c>
      <c r="H78" s="16">
        <f>'[1]26'!I80</f>
        <v>0</v>
      </c>
      <c r="I78" s="16">
        <f>'[1]26'!J80</f>
        <v>0</v>
      </c>
      <c r="J78" s="16">
        <f>'[1]26'!K80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'[1]26'!B81</f>
        <v>265</v>
      </c>
      <c r="C79" s="16">
        <f>'[1]26'!C81</f>
        <v>0</v>
      </c>
      <c r="D79" s="16">
        <f>'[1]26'!D81</f>
        <v>65</v>
      </c>
      <c r="E79" s="16">
        <f>'[1]26'!E81</f>
        <v>0</v>
      </c>
      <c r="F79" s="15">
        <f t="shared" si="17"/>
        <v>330</v>
      </c>
      <c r="G79" s="15">
        <f>'[1]26'!H81</f>
        <v>0</v>
      </c>
      <c r="H79" s="16">
        <f>'[1]26'!I81</f>
        <v>0</v>
      </c>
      <c r="I79" s="16">
        <f>'[1]26'!J81</f>
        <v>0</v>
      </c>
      <c r="J79" s="16">
        <f>'[1]26'!K81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'[1]26'!B82</f>
        <v>265</v>
      </c>
      <c r="C80" s="16">
        <f>'[1]26'!C82</f>
        <v>0</v>
      </c>
      <c r="D80" s="16">
        <f>'[1]26'!D82</f>
        <v>65</v>
      </c>
      <c r="E80" s="16">
        <f>'[1]26'!E82</f>
        <v>0</v>
      </c>
      <c r="F80" s="15">
        <f t="shared" si="17"/>
        <v>330</v>
      </c>
      <c r="G80" s="15">
        <f>'[1]26'!H82</f>
        <v>0</v>
      </c>
      <c r="H80" s="16">
        <f>'[1]26'!I82</f>
        <v>0</v>
      </c>
      <c r="I80" s="16">
        <f>'[1]26'!J82</f>
        <v>0</v>
      </c>
      <c r="J80" s="16">
        <f>'[1]26'!K82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'[1]26'!B83</f>
        <v>265</v>
      </c>
      <c r="C81" s="16">
        <f>'[1]26'!C83</f>
        <v>0</v>
      </c>
      <c r="D81" s="16">
        <f>'[1]26'!D83</f>
        <v>65</v>
      </c>
      <c r="E81" s="16">
        <f>'[1]26'!E83</f>
        <v>0</v>
      </c>
      <c r="F81" s="15">
        <f t="shared" si="17"/>
        <v>330</v>
      </c>
      <c r="G81" s="15">
        <f>'[1]26'!H83</f>
        <v>0</v>
      </c>
      <c r="H81" s="16">
        <f>'[1]26'!I83</f>
        <v>0</v>
      </c>
      <c r="I81" s="16">
        <f>'[1]26'!J83</f>
        <v>0</v>
      </c>
      <c r="J81" s="16">
        <f>'[1]26'!K83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'[1]26'!B84</f>
        <v>265</v>
      </c>
      <c r="C82" s="16">
        <f>'[1]26'!C84</f>
        <v>0</v>
      </c>
      <c r="D82" s="16">
        <f>'[1]26'!D84</f>
        <v>65</v>
      </c>
      <c r="E82" s="16">
        <f>'[1]26'!E84</f>
        <v>0</v>
      </c>
      <c r="F82" s="15">
        <f t="shared" si="17"/>
        <v>330</v>
      </c>
      <c r="G82" s="15">
        <f>'[1]26'!H84</f>
        <v>0</v>
      </c>
      <c r="H82" s="16">
        <f>'[1]26'!I84</f>
        <v>0</v>
      </c>
      <c r="I82" s="16">
        <f>'[1]26'!J84</f>
        <v>0</v>
      </c>
      <c r="J82" s="16">
        <f>'[1]26'!K84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'[1]26'!B85</f>
        <v>265</v>
      </c>
      <c r="C83" s="16">
        <f>'[1]26'!C85</f>
        <v>0</v>
      </c>
      <c r="D83" s="16">
        <f>'[1]26'!D85</f>
        <v>65</v>
      </c>
      <c r="E83" s="16">
        <f>'[1]26'!E85</f>
        <v>0</v>
      </c>
      <c r="F83" s="15">
        <f t="shared" si="17"/>
        <v>330</v>
      </c>
      <c r="G83" s="15">
        <f>'[1]26'!H85</f>
        <v>0</v>
      </c>
      <c r="H83" s="16">
        <f>'[1]26'!I85</f>
        <v>0</v>
      </c>
      <c r="I83" s="16">
        <f>'[1]26'!J85</f>
        <v>0</v>
      </c>
      <c r="J83" s="16">
        <f>'[1]26'!K85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'[1]26'!B86</f>
        <v>265</v>
      </c>
      <c r="C84" s="16">
        <f>'[1]26'!C86</f>
        <v>0</v>
      </c>
      <c r="D84" s="16">
        <f>'[1]26'!D86</f>
        <v>65</v>
      </c>
      <c r="E84" s="16">
        <f>'[1]26'!E86</f>
        <v>0</v>
      </c>
      <c r="F84" s="15">
        <f t="shared" si="17"/>
        <v>330</v>
      </c>
      <c r="G84" s="15">
        <f>'[1]26'!H86</f>
        <v>0</v>
      </c>
      <c r="H84" s="16">
        <f>'[1]26'!I86</f>
        <v>0</v>
      </c>
      <c r="I84" s="16">
        <f>'[1]26'!J86</f>
        <v>0</v>
      </c>
      <c r="J84" s="16">
        <f>'[1]26'!K86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'[1]26'!B87</f>
        <v>265</v>
      </c>
      <c r="C85" s="16">
        <f>'[1]26'!C87</f>
        <v>0</v>
      </c>
      <c r="D85" s="16">
        <f>'[1]26'!D87</f>
        <v>65</v>
      </c>
      <c r="E85" s="16">
        <f>'[1]26'!E87</f>
        <v>0</v>
      </c>
      <c r="F85" s="15">
        <f t="shared" si="17"/>
        <v>330</v>
      </c>
      <c r="G85" s="15">
        <f>'[1]26'!H87</f>
        <v>0</v>
      </c>
      <c r="H85" s="16">
        <f>'[1]26'!I87</f>
        <v>0</v>
      </c>
      <c r="I85" s="16">
        <f>'[1]26'!J87</f>
        <v>0</v>
      </c>
      <c r="J85" s="16">
        <f>'[1]26'!K87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'[1]26'!B88</f>
        <v>265</v>
      </c>
      <c r="C86" s="16">
        <f>'[1]26'!C88</f>
        <v>0</v>
      </c>
      <c r="D86" s="16">
        <f>'[1]26'!D88</f>
        <v>65</v>
      </c>
      <c r="E86" s="16">
        <f>'[1]26'!E88</f>
        <v>0</v>
      </c>
      <c r="F86" s="15">
        <f t="shared" si="17"/>
        <v>330</v>
      </c>
      <c r="G86" s="15">
        <f>'[1]26'!H88</f>
        <v>0</v>
      </c>
      <c r="H86" s="16">
        <f>'[1]26'!I88</f>
        <v>0</v>
      </c>
      <c r="I86" s="16">
        <f>'[1]26'!J88</f>
        <v>0</v>
      </c>
      <c r="J86" s="16">
        <f>'[1]26'!K88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'[1]26'!B89</f>
        <v>265</v>
      </c>
      <c r="C87" s="16">
        <f>'[1]26'!C89</f>
        <v>0</v>
      </c>
      <c r="D87" s="16">
        <f>'[1]26'!D89</f>
        <v>65</v>
      </c>
      <c r="E87" s="16">
        <f>'[1]26'!E89</f>
        <v>0</v>
      </c>
      <c r="F87" s="15">
        <f t="shared" si="17"/>
        <v>330</v>
      </c>
      <c r="G87" s="15">
        <f>'[1]26'!H89</f>
        <v>0</v>
      </c>
      <c r="H87" s="16">
        <f>'[1]26'!I89</f>
        <v>0</v>
      </c>
      <c r="I87" s="16">
        <f>'[1]26'!J89</f>
        <v>0</v>
      </c>
      <c r="J87" s="16">
        <f>'[1]26'!K89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'[1]26'!B90</f>
        <v>265</v>
      </c>
      <c r="C88" s="16">
        <f>'[1]26'!C90</f>
        <v>0</v>
      </c>
      <c r="D88" s="16">
        <f>'[1]26'!D90</f>
        <v>65</v>
      </c>
      <c r="E88" s="16">
        <f>'[1]26'!E90</f>
        <v>0</v>
      </c>
      <c r="F88" s="15">
        <f t="shared" si="17"/>
        <v>330</v>
      </c>
      <c r="G88" s="15">
        <f>'[1]26'!H90</f>
        <v>0</v>
      </c>
      <c r="H88" s="16">
        <f>'[1]26'!I90</f>
        <v>0</v>
      </c>
      <c r="I88" s="16">
        <f>'[1]26'!J90</f>
        <v>0</v>
      </c>
      <c r="J88" s="16">
        <f>'[1]26'!K90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'[1]26'!B91</f>
        <v>265</v>
      </c>
      <c r="C89" s="16">
        <f>'[1]26'!C91</f>
        <v>0</v>
      </c>
      <c r="D89" s="16">
        <f>'[1]26'!D91</f>
        <v>65</v>
      </c>
      <c r="E89" s="16">
        <f>'[1]26'!E91</f>
        <v>0</v>
      </c>
      <c r="F89" s="15">
        <f t="shared" si="17"/>
        <v>330</v>
      </c>
      <c r="G89" s="15">
        <f>'[1]26'!H91</f>
        <v>0</v>
      </c>
      <c r="H89" s="16">
        <f>'[1]26'!I91</f>
        <v>0</v>
      </c>
      <c r="I89" s="16">
        <f>'[1]26'!J91</f>
        <v>0</v>
      </c>
      <c r="J89" s="16">
        <f>'[1]26'!K91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'[1]26'!B92</f>
        <v>265</v>
      </c>
      <c r="C90" s="16">
        <f>'[1]26'!C92</f>
        <v>0</v>
      </c>
      <c r="D90" s="16">
        <f>'[1]26'!D92</f>
        <v>65</v>
      </c>
      <c r="E90" s="16">
        <f>'[1]26'!E92</f>
        <v>0</v>
      </c>
      <c r="F90" s="15">
        <f t="shared" si="17"/>
        <v>330</v>
      </c>
      <c r="G90" s="15">
        <f>'[1]26'!H92</f>
        <v>0</v>
      </c>
      <c r="H90" s="16">
        <f>'[1]26'!I92</f>
        <v>0</v>
      </c>
      <c r="I90" s="16">
        <f>'[1]26'!J92</f>
        <v>0</v>
      </c>
      <c r="J90" s="16">
        <f>'[1]26'!K92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'[1]26'!B93</f>
        <v>265</v>
      </c>
      <c r="C91" s="16">
        <f>'[1]26'!C93</f>
        <v>0</v>
      </c>
      <c r="D91" s="16">
        <f>'[1]26'!D93</f>
        <v>65</v>
      </c>
      <c r="E91" s="16">
        <f>'[1]26'!E93</f>
        <v>0</v>
      </c>
      <c r="F91" s="15">
        <f t="shared" si="17"/>
        <v>330</v>
      </c>
      <c r="G91" s="15">
        <f>'[1]26'!H93</f>
        <v>0</v>
      </c>
      <c r="H91" s="16">
        <f>'[1]26'!I93</f>
        <v>0</v>
      </c>
      <c r="I91" s="16">
        <f>'[1]26'!J93</f>
        <v>0</v>
      </c>
      <c r="J91" s="16">
        <f>'[1]26'!K93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'[1]26'!B94</f>
        <v>265</v>
      </c>
      <c r="C92" s="16">
        <f>'[1]26'!C94</f>
        <v>0</v>
      </c>
      <c r="D92" s="16">
        <f>'[1]26'!D94</f>
        <v>65</v>
      </c>
      <c r="E92" s="16">
        <f>'[1]26'!E94</f>
        <v>0</v>
      </c>
      <c r="F92" s="15">
        <f t="shared" si="17"/>
        <v>330</v>
      </c>
      <c r="G92" s="15">
        <f>'[1]26'!H94</f>
        <v>0</v>
      </c>
      <c r="H92" s="16">
        <f>'[1]26'!I94</f>
        <v>0</v>
      </c>
      <c r="I92" s="16">
        <f>'[1]26'!J94</f>
        <v>0</v>
      </c>
      <c r="J92" s="16">
        <f>'[1]26'!K94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'[1]26'!B95</f>
        <v>265</v>
      </c>
      <c r="C93" s="16">
        <f>'[1]26'!C95</f>
        <v>0</v>
      </c>
      <c r="D93" s="16">
        <f>'[1]26'!D95</f>
        <v>65</v>
      </c>
      <c r="E93" s="16">
        <f>'[1]26'!E95</f>
        <v>0</v>
      </c>
      <c r="F93" s="15">
        <f t="shared" si="17"/>
        <v>330</v>
      </c>
      <c r="G93" s="15">
        <f>'[1]26'!H95</f>
        <v>0</v>
      </c>
      <c r="H93" s="16">
        <f>'[1]26'!I95</f>
        <v>0</v>
      </c>
      <c r="I93" s="16">
        <f>'[1]26'!J95</f>
        <v>0</v>
      </c>
      <c r="J93" s="16">
        <f>'[1]26'!K95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'[1]26'!B96</f>
        <v>265</v>
      </c>
      <c r="C94" s="16">
        <f>'[1]26'!C96</f>
        <v>0</v>
      </c>
      <c r="D94" s="16">
        <f>'[1]26'!D96</f>
        <v>65</v>
      </c>
      <c r="E94" s="16">
        <f>'[1]26'!E96</f>
        <v>0</v>
      </c>
      <c r="F94" s="15">
        <f t="shared" si="17"/>
        <v>330</v>
      </c>
      <c r="G94" s="15">
        <f>'[1]26'!H96</f>
        <v>0</v>
      </c>
      <c r="H94" s="16">
        <f>'[1]26'!I96</f>
        <v>0</v>
      </c>
      <c r="I94" s="16">
        <f>'[1]26'!J96</f>
        <v>0</v>
      </c>
      <c r="J94" s="16">
        <f>'[1]26'!K96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'[1]26'!B97</f>
        <v>265</v>
      </c>
      <c r="C95" s="16">
        <f>'[1]26'!C97</f>
        <v>0</v>
      </c>
      <c r="D95" s="16">
        <f>'[1]26'!D97</f>
        <v>65</v>
      </c>
      <c r="E95" s="16">
        <f>'[1]26'!E97</f>
        <v>0</v>
      </c>
      <c r="F95" s="15">
        <f t="shared" si="17"/>
        <v>330</v>
      </c>
      <c r="G95" s="15">
        <f>'[1]26'!H97</f>
        <v>0</v>
      </c>
      <c r="H95" s="16">
        <f>'[1]26'!I97</f>
        <v>0</v>
      </c>
      <c r="I95" s="16">
        <f>'[1]26'!J97</f>
        <v>0</v>
      </c>
      <c r="J95" s="16">
        <f>'[1]26'!K97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'[1]26'!B98</f>
        <v>265</v>
      </c>
      <c r="C96" s="16">
        <f>'[1]26'!C98</f>
        <v>0</v>
      </c>
      <c r="D96" s="16">
        <f>'[1]26'!D98</f>
        <v>65</v>
      </c>
      <c r="E96" s="16">
        <f>'[1]26'!E98</f>
        <v>0</v>
      </c>
      <c r="F96" s="15">
        <f t="shared" si="17"/>
        <v>330</v>
      </c>
      <c r="G96" s="15">
        <f>'[1]26'!H98</f>
        <v>0</v>
      </c>
      <c r="H96" s="16">
        <f>'[1]26'!I98</f>
        <v>0</v>
      </c>
      <c r="I96" s="16">
        <f>'[1]26'!J98</f>
        <v>0</v>
      </c>
      <c r="J96" s="16">
        <f>'[1]26'!K98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'[1]26'!B99</f>
        <v>265</v>
      </c>
      <c r="C97" s="16">
        <f>'[1]26'!C99</f>
        <v>0</v>
      </c>
      <c r="D97" s="16">
        <f>'[1]26'!D99</f>
        <v>65</v>
      </c>
      <c r="E97" s="16">
        <f>'[1]26'!E99</f>
        <v>0</v>
      </c>
      <c r="F97" s="15">
        <f t="shared" si="17"/>
        <v>330</v>
      </c>
      <c r="G97" s="15">
        <f>'[1]26'!H99</f>
        <v>0</v>
      </c>
      <c r="H97" s="16">
        <f>'[1]26'!I99</f>
        <v>0</v>
      </c>
      <c r="I97" s="16">
        <f>'[1]26'!J99</f>
        <v>0</v>
      </c>
      <c r="J97" s="16">
        <f>'[1]26'!K99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'[1]26'!B100</f>
        <v>265</v>
      </c>
      <c r="C98" s="16">
        <f>'[1]26'!C100</f>
        <v>0</v>
      </c>
      <c r="D98" s="16">
        <f>'[1]26'!D100</f>
        <v>65</v>
      </c>
      <c r="E98" s="16">
        <f>'[1]26'!E100</f>
        <v>0</v>
      </c>
      <c r="F98" s="15">
        <f t="shared" si="17"/>
        <v>330</v>
      </c>
      <c r="G98" s="15">
        <f>'[1]26'!H100</f>
        <v>0</v>
      </c>
      <c r="H98" s="16">
        <f>'[1]26'!I100</f>
        <v>0</v>
      </c>
      <c r="I98" s="16">
        <f>'[1]26'!J100</f>
        <v>0</v>
      </c>
      <c r="J98" s="16">
        <f>'[1]26'!K100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4">
        <f>Allocation_SG!A1</f>
        <v>45225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5">
        <f>'[2]26'!B5</f>
        <v>42</v>
      </c>
      <c r="C3" s="196">
        <f>'[2]26'!C5</f>
        <v>30</v>
      </c>
      <c r="D3" s="196">
        <f>'[2]26'!D5</f>
        <v>0</v>
      </c>
      <c r="E3" s="196">
        <f>'[2]26'!E5</f>
        <v>0</v>
      </c>
      <c r="F3" s="15">
        <f>SUM(B3:E3)</f>
        <v>72</v>
      </c>
      <c r="G3" s="195">
        <f>'[2]26'!H5</f>
        <v>38</v>
      </c>
      <c r="H3" s="196">
        <f>'[2]26'!I5</f>
        <v>0</v>
      </c>
      <c r="I3" s="196">
        <f>'[2]26'!J5</f>
        <v>0</v>
      </c>
      <c r="J3" s="196">
        <f>'[2]26'!K5</f>
        <v>0</v>
      </c>
      <c r="K3" s="15">
        <f>SUM(G3:J3)</f>
        <v>38</v>
      </c>
      <c r="L3" s="18">
        <f>frq!C3</f>
        <v>1</v>
      </c>
      <c r="M3" s="124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195">
        <f>'[2]26'!B6</f>
        <v>42</v>
      </c>
      <c r="C4" s="196">
        <f>'[2]26'!C6</f>
        <v>30</v>
      </c>
      <c r="D4" s="196">
        <f>'[2]26'!D6</f>
        <v>0</v>
      </c>
      <c r="E4" s="196">
        <f>'[2]26'!E6</f>
        <v>0</v>
      </c>
      <c r="F4" s="15">
        <f>SUM(B4:E4)</f>
        <v>72</v>
      </c>
      <c r="G4" s="195">
        <f>'[2]26'!H6</f>
        <v>38</v>
      </c>
      <c r="H4" s="196">
        <f>'[2]26'!I6</f>
        <v>0</v>
      </c>
      <c r="I4" s="196">
        <f>'[2]26'!J6</f>
        <v>0</v>
      </c>
      <c r="J4" s="196">
        <f>'[2]26'!K6</f>
        <v>0</v>
      </c>
      <c r="K4" s="15">
        <f t="shared" ref="K4:K67" si="3">SUM(G4:J4)</f>
        <v>38</v>
      </c>
      <c r="L4" s="18">
        <f>frq!C4</f>
        <v>1</v>
      </c>
      <c r="M4" s="124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195">
        <f>'[2]26'!B7</f>
        <v>42</v>
      </c>
      <c r="C5" s="196">
        <f>'[2]26'!C7</f>
        <v>30</v>
      </c>
      <c r="D5" s="196">
        <f>'[2]26'!D7</f>
        <v>0</v>
      </c>
      <c r="E5" s="196">
        <f>'[2]26'!E7</f>
        <v>0</v>
      </c>
      <c r="F5" s="15">
        <f t="shared" ref="F5:F68" si="6">SUM(B5:E5)</f>
        <v>72</v>
      </c>
      <c r="G5" s="195">
        <f>'[2]26'!H7</f>
        <v>38</v>
      </c>
      <c r="H5" s="196">
        <f>'[2]26'!I7</f>
        <v>0</v>
      </c>
      <c r="I5" s="196">
        <f>'[2]26'!J7</f>
        <v>0</v>
      </c>
      <c r="J5" s="196">
        <f>'[2]26'!K7</f>
        <v>0</v>
      </c>
      <c r="K5" s="15">
        <f t="shared" si="3"/>
        <v>38</v>
      </c>
      <c r="L5" s="18">
        <f>frq!C5</f>
        <v>1</v>
      </c>
      <c r="M5" s="124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195">
        <f>'[2]26'!B8</f>
        <v>42</v>
      </c>
      <c r="C6" s="196">
        <f>'[2]26'!C8</f>
        <v>30</v>
      </c>
      <c r="D6" s="196">
        <f>'[2]26'!D8</f>
        <v>0</v>
      </c>
      <c r="E6" s="196">
        <f>'[2]26'!E8</f>
        <v>0</v>
      </c>
      <c r="F6" s="15">
        <f t="shared" si="6"/>
        <v>72</v>
      </c>
      <c r="G6" s="195">
        <f>'[2]26'!H8</f>
        <v>38</v>
      </c>
      <c r="H6" s="196">
        <f>'[2]26'!I8</f>
        <v>0</v>
      </c>
      <c r="I6" s="196">
        <f>'[2]26'!J8</f>
        <v>0</v>
      </c>
      <c r="J6" s="196">
        <f>'[2]26'!K8</f>
        <v>0</v>
      </c>
      <c r="K6" s="15">
        <f t="shared" si="3"/>
        <v>38</v>
      </c>
      <c r="L6" s="18">
        <f>frq!C6</f>
        <v>1</v>
      </c>
      <c r="M6" s="124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195">
        <f>'[2]26'!B9</f>
        <v>42</v>
      </c>
      <c r="C7" s="196">
        <f>'[2]26'!C9</f>
        <v>30</v>
      </c>
      <c r="D7" s="196">
        <f>'[2]26'!D9</f>
        <v>0</v>
      </c>
      <c r="E7" s="196">
        <f>'[2]26'!E9</f>
        <v>0</v>
      </c>
      <c r="F7" s="15">
        <f t="shared" si="6"/>
        <v>72</v>
      </c>
      <c r="G7" s="195">
        <f>'[2]26'!H9</f>
        <v>38</v>
      </c>
      <c r="H7" s="196">
        <f>'[2]26'!I9</f>
        <v>0</v>
      </c>
      <c r="I7" s="196">
        <f>'[2]26'!J9</f>
        <v>0</v>
      </c>
      <c r="J7" s="196">
        <f>'[2]26'!K9</f>
        <v>0</v>
      </c>
      <c r="K7" s="15">
        <f t="shared" si="3"/>
        <v>38</v>
      </c>
      <c r="L7" s="18">
        <f>frq!C7</f>
        <v>1</v>
      </c>
      <c r="M7" s="124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195">
        <f>'[2]26'!B10</f>
        <v>42</v>
      </c>
      <c r="C8" s="196">
        <f>'[2]26'!C10</f>
        <v>30</v>
      </c>
      <c r="D8" s="196">
        <f>'[2]26'!D10</f>
        <v>0</v>
      </c>
      <c r="E8" s="196">
        <f>'[2]26'!E10</f>
        <v>0</v>
      </c>
      <c r="F8" s="15">
        <f t="shared" si="6"/>
        <v>72</v>
      </c>
      <c r="G8" s="195">
        <f>'[2]26'!H10</f>
        <v>38</v>
      </c>
      <c r="H8" s="196">
        <f>'[2]26'!I10</f>
        <v>0</v>
      </c>
      <c r="I8" s="196">
        <f>'[2]26'!J10</f>
        <v>0</v>
      </c>
      <c r="J8" s="196">
        <f>'[2]26'!K10</f>
        <v>0</v>
      </c>
      <c r="K8" s="15">
        <f t="shared" si="3"/>
        <v>38</v>
      </c>
      <c r="L8" s="18">
        <f>frq!C8</f>
        <v>1</v>
      </c>
      <c r="M8" s="124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195">
        <f>'[2]26'!B11</f>
        <v>42</v>
      </c>
      <c r="C9" s="196">
        <f>'[2]26'!C11</f>
        <v>30</v>
      </c>
      <c r="D9" s="196">
        <f>'[2]26'!D11</f>
        <v>0</v>
      </c>
      <c r="E9" s="196">
        <f>'[2]26'!E11</f>
        <v>0</v>
      </c>
      <c r="F9" s="15">
        <f t="shared" si="6"/>
        <v>72</v>
      </c>
      <c r="G9" s="195">
        <f>'[2]26'!H11</f>
        <v>38</v>
      </c>
      <c r="H9" s="196">
        <f>'[2]26'!I11</f>
        <v>0</v>
      </c>
      <c r="I9" s="196">
        <f>'[2]26'!J11</f>
        <v>0</v>
      </c>
      <c r="J9" s="196">
        <f>'[2]26'!K11</f>
        <v>0</v>
      </c>
      <c r="K9" s="15">
        <f t="shared" si="3"/>
        <v>38</v>
      </c>
      <c r="L9" s="18">
        <f>frq!C9</f>
        <v>1</v>
      </c>
      <c r="M9" s="124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195">
        <f>'[2]26'!B12</f>
        <v>42</v>
      </c>
      <c r="C10" s="196">
        <f>'[2]26'!C12</f>
        <v>30</v>
      </c>
      <c r="D10" s="196">
        <f>'[2]26'!D12</f>
        <v>0</v>
      </c>
      <c r="E10" s="196">
        <f>'[2]26'!E12</f>
        <v>0</v>
      </c>
      <c r="F10" s="15">
        <f t="shared" si="6"/>
        <v>72</v>
      </c>
      <c r="G10" s="195">
        <f>'[2]26'!H12</f>
        <v>38</v>
      </c>
      <c r="H10" s="196">
        <f>'[2]26'!I12</f>
        <v>0</v>
      </c>
      <c r="I10" s="196">
        <f>'[2]26'!J12</f>
        <v>0</v>
      </c>
      <c r="J10" s="196">
        <f>'[2]26'!K12</f>
        <v>0</v>
      </c>
      <c r="K10" s="15">
        <f t="shared" si="3"/>
        <v>38</v>
      </c>
      <c r="L10" s="18">
        <f>frq!C10</f>
        <v>1</v>
      </c>
      <c r="M10" s="124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195">
        <f>'[2]26'!B13</f>
        <v>42</v>
      </c>
      <c r="C11" s="196">
        <f>'[2]26'!C13</f>
        <v>30</v>
      </c>
      <c r="D11" s="196">
        <f>'[2]26'!D13</f>
        <v>0</v>
      </c>
      <c r="E11" s="196">
        <f>'[2]26'!E13</f>
        <v>0</v>
      </c>
      <c r="F11" s="15">
        <f t="shared" si="6"/>
        <v>72</v>
      </c>
      <c r="G11" s="195">
        <f>'[2]26'!H13</f>
        <v>38</v>
      </c>
      <c r="H11" s="196">
        <f>'[2]26'!I13</f>
        <v>0</v>
      </c>
      <c r="I11" s="196">
        <f>'[2]26'!J13</f>
        <v>0</v>
      </c>
      <c r="J11" s="196">
        <f>'[2]26'!K13</f>
        <v>0</v>
      </c>
      <c r="K11" s="15">
        <f t="shared" si="3"/>
        <v>38</v>
      </c>
      <c r="L11" s="18">
        <f>frq!C11</f>
        <v>1</v>
      </c>
      <c r="M11" s="124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195">
        <f>'[2]26'!B14</f>
        <v>42</v>
      </c>
      <c r="C12" s="196">
        <f>'[2]26'!C14</f>
        <v>30</v>
      </c>
      <c r="D12" s="196">
        <f>'[2]26'!D14</f>
        <v>0</v>
      </c>
      <c r="E12" s="196">
        <f>'[2]26'!E14</f>
        <v>0</v>
      </c>
      <c r="F12" s="15">
        <f t="shared" si="6"/>
        <v>72</v>
      </c>
      <c r="G12" s="195">
        <f>'[2]26'!H14</f>
        <v>38</v>
      </c>
      <c r="H12" s="196">
        <f>'[2]26'!I14</f>
        <v>0</v>
      </c>
      <c r="I12" s="196">
        <f>'[2]26'!J14</f>
        <v>0</v>
      </c>
      <c r="J12" s="196">
        <f>'[2]26'!K14</f>
        <v>0</v>
      </c>
      <c r="K12" s="15">
        <f t="shared" si="3"/>
        <v>38</v>
      </c>
      <c r="L12" s="18">
        <f>frq!C12</f>
        <v>1</v>
      </c>
      <c r="M12" s="124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195">
        <f>'[2]26'!B15</f>
        <v>42</v>
      </c>
      <c r="C13" s="196">
        <f>'[2]26'!C15</f>
        <v>30</v>
      </c>
      <c r="D13" s="196">
        <f>'[2]26'!D15</f>
        <v>0</v>
      </c>
      <c r="E13" s="196">
        <f>'[2]26'!E15</f>
        <v>0</v>
      </c>
      <c r="F13" s="15">
        <f t="shared" si="6"/>
        <v>72</v>
      </c>
      <c r="G13" s="195">
        <f>'[2]26'!H15</f>
        <v>38</v>
      </c>
      <c r="H13" s="196">
        <f>'[2]26'!I15</f>
        <v>0</v>
      </c>
      <c r="I13" s="196">
        <f>'[2]26'!J15</f>
        <v>0</v>
      </c>
      <c r="J13" s="196">
        <f>'[2]26'!K15</f>
        <v>0</v>
      </c>
      <c r="K13" s="15">
        <f t="shared" si="3"/>
        <v>38</v>
      </c>
      <c r="L13" s="18">
        <f>frq!C13</f>
        <v>1</v>
      </c>
      <c r="M13" s="124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195">
        <f>'[2]26'!B16</f>
        <v>42</v>
      </c>
      <c r="C14" s="196">
        <f>'[2]26'!C16</f>
        <v>30</v>
      </c>
      <c r="D14" s="196">
        <f>'[2]26'!D16</f>
        <v>0</v>
      </c>
      <c r="E14" s="196">
        <f>'[2]26'!E16</f>
        <v>0</v>
      </c>
      <c r="F14" s="15">
        <f t="shared" si="6"/>
        <v>72</v>
      </c>
      <c r="G14" s="195">
        <f>'[2]26'!H16</f>
        <v>38</v>
      </c>
      <c r="H14" s="196">
        <f>'[2]26'!I16</f>
        <v>0</v>
      </c>
      <c r="I14" s="196">
        <f>'[2]26'!J16</f>
        <v>0</v>
      </c>
      <c r="J14" s="196">
        <f>'[2]26'!K16</f>
        <v>0</v>
      </c>
      <c r="K14" s="15">
        <f t="shared" si="3"/>
        <v>38</v>
      </c>
      <c r="L14" s="18">
        <f>frq!C14</f>
        <v>1</v>
      </c>
      <c r="M14" s="124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195">
        <f>'[2]26'!B17</f>
        <v>42</v>
      </c>
      <c r="C15" s="196">
        <f>'[2]26'!C17</f>
        <v>30</v>
      </c>
      <c r="D15" s="196">
        <f>'[2]26'!D17</f>
        <v>0</v>
      </c>
      <c r="E15" s="196">
        <f>'[2]26'!E17</f>
        <v>0</v>
      </c>
      <c r="F15" s="15">
        <f t="shared" si="6"/>
        <v>72</v>
      </c>
      <c r="G15" s="195">
        <f>'[2]26'!H17</f>
        <v>38</v>
      </c>
      <c r="H15" s="196">
        <f>'[2]26'!I17</f>
        <v>0</v>
      </c>
      <c r="I15" s="196">
        <f>'[2]26'!J17</f>
        <v>0</v>
      </c>
      <c r="J15" s="196">
        <f>'[2]26'!K17</f>
        <v>0</v>
      </c>
      <c r="K15" s="15">
        <f t="shared" si="3"/>
        <v>38</v>
      </c>
      <c r="L15" s="18">
        <f>frq!C15</f>
        <v>1</v>
      </c>
      <c r="M15" s="124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5">
        <f>'[2]26'!B18</f>
        <v>42</v>
      </c>
      <c r="C16" s="196">
        <f>'[2]26'!C18</f>
        <v>30</v>
      </c>
      <c r="D16" s="196">
        <f>'[2]26'!D18</f>
        <v>0</v>
      </c>
      <c r="E16" s="196">
        <f>'[2]26'!E18</f>
        <v>0</v>
      </c>
      <c r="F16" s="15">
        <f t="shared" si="6"/>
        <v>72</v>
      </c>
      <c r="G16" s="195">
        <f>'[2]26'!H18</f>
        <v>38</v>
      </c>
      <c r="H16" s="196">
        <f>'[2]26'!I18</f>
        <v>0</v>
      </c>
      <c r="I16" s="196">
        <f>'[2]26'!J18</f>
        <v>0</v>
      </c>
      <c r="J16" s="196">
        <f>'[2]26'!K18</f>
        <v>0</v>
      </c>
      <c r="K16" s="15">
        <f t="shared" si="3"/>
        <v>38</v>
      </c>
      <c r="L16" s="18">
        <f>frq!C16</f>
        <v>1</v>
      </c>
      <c r="M16" s="124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5">
        <f>'[2]26'!B19</f>
        <v>42</v>
      </c>
      <c r="C17" s="196">
        <f>'[2]26'!C19</f>
        <v>30</v>
      </c>
      <c r="D17" s="196">
        <f>'[2]26'!D19</f>
        <v>0</v>
      </c>
      <c r="E17" s="196">
        <f>'[2]26'!E19</f>
        <v>0</v>
      </c>
      <c r="F17" s="15">
        <f t="shared" si="6"/>
        <v>72</v>
      </c>
      <c r="G17" s="195">
        <f>'[2]26'!H19</f>
        <v>38</v>
      </c>
      <c r="H17" s="196">
        <f>'[2]26'!I19</f>
        <v>0</v>
      </c>
      <c r="I17" s="196">
        <f>'[2]26'!J19</f>
        <v>0</v>
      </c>
      <c r="J17" s="196">
        <f>'[2]26'!K19</f>
        <v>0</v>
      </c>
      <c r="K17" s="15">
        <f t="shared" si="3"/>
        <v>38</v>
      </c>
      <c r="L17" s="18">
        <f>frq!C17</f>
        <v>1</v>
      </c>
      <c r="M17" s="124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5">
        <f>'[2]26'!B20</f>
        <v>42</v>
      </c>
      <c r="C18" s="196">
        <f>'[2]26'!C20</f>
        <v>30</v>
      </c>
      <c r="D18" s="196">
        <f>'[2]26'!D20</f>
        <v>0</v>
      </c>
      <c r="E18" s="196">
        <f>'[2]26'!E20</f>
        <v>0</v>
      </c>
      <c r="F18" s="15">
        <f t="shared" si="6"/>
        <v>72</v>
      </c>
      <c r="G18" s="195">
        <f>'[2]26'!H20</f>
        <v>38</v>
      </c>
      <c r="H18" s="196">
        <f>'[2]26'!I20</f>
        <v>0</v>
      </c>
      <c r="I18" s="196">
        <f>'[2]26'!J20</f>
        <v>0</v>
      </c>
      <c r="J18" s="196">
        <f>'[2]26'!K20</f>
        <v>0</v>
      </c>
      <c r="K18" s="15">
        <f t="shared" si="3"/>
        <v>38</v>
      </c>
      <c r="L18" s="18">
        <f>frq!C18</f>
        <v>1</v>
      </c>
      <c r="M18" s="124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195">
        <f>'[2]26'!B21</f>
        <v>42</v>
      </c>
      <c r="C19" s="196">
        <f>'[2]26'!C21</f>
        <v>30</v>
      </c>
      <c r="D19" s="196">
        <f>'[2]26'!D21</f>
        <v>0</v>
      </c>
      <c r="E19" s="196">
        <f>'[2]26'!E21</f>
        <v>0</v>
      </c>
      <c r="F19" s="15">
        <f t="shared" si="6"/>
        <v>72</v>
      </c>
      <c r="G19" s="195">
        <f>'[2]26'!H21</f>
        <v>38</v>
      </c>
      <c r="H19" s="196">
        <f>'[2]26'!I21</f>
        <v>0</v>
      </c>
      <c r="I19" s="196">
        <f>'[2]26'!J21</f>
        <v>0</v>
      </c>
      <c r="J19" s="196">
        <f>'[2]26'!K21</f>
        <v>0</v>
      </c>
      <c r="K19" s="15">
        <f t="shared" si="3"/>
        <v>38</v>
      </c>
      <c r="L19" s="18">
        <f>frq!C19</f>
        <v>1</v>
      </c>
      <c r="M19" s="124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195">
        <f>'[2]26'!B22</f>
        <v>42</v>
      </c>
      <c r="C20" s="196">
        <f>'[2]26'!C22</f>
        <v>30</v>
      </c>
      <c r="D20" s="196">
        <f>'[2]26'!D22</f>
        <v>0</v>
      </c>
      <c r="E20" s="196">
        <f>'[2]26'!E22</f>
        <v>0</v>
      </c>
      <c r="F20" s="15">
        <f t="shared" si="6"/>
        <v>72</v>
      </c>
      <c r="G20" s="195">
        <f>'[2]26'!H22</f>
        <v>38</v>
      </c>
      <c r="H20" s="196">
        <f>'[2]26'!I22</f>
        <v>0</v>
      </c>
      <c r="I20" s="196">
        <f>'[2]26'!J22</f>
        <v>0</v>
      </c>
      <c r="J20" s="196">
        <f>'[2]26'!K22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5">
        <f>'[2]26'!B23</f>
        <v>42</v>
      </c>
      <c r="C21" s="196">
        <f>'[2]26'!C23</f>
        <v>30</v>
      </c>
      <c r="D21" s="196">
        <f>'[2]26'!D23</f>
        <v>0</v>
      </c>
      <c r="E21" s="196">
        <f>'[2]26'!E23</f>
        <v>0</v>
      </c>
      <c r="F21" s="15">
        <f t="shared" si="6"/>
        <v>72</v>
      </c>
      <c r="G21" s="195">
        <f>'[2]26'!H23</f>
        <v>38</v>
      </c>
      <c r="H21" s="196">
        <f>'[2]26'!I23</f>
        <v>0</v>
      </c>
      <c r="I21" s="196">
        <f>'[2]26'!J23</f>
        <v>0</v>
      </c>
      <c r="J21" s="196">
        <f>'[2]26'!K23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5">
        <f>'[2]26'!B24</f>
        <v>42</v>
      </c>
      <c r="C22" s="196">
        <f>'[2]26'!C24</f>
        <v>30</v>
      </c>
      <c r="D22" s="196">
        <f>'[2]26'!D24</f>
        <v>0</v>
      </c>
      <c r="E22" s="196">
        <f>'[2]26'!E24</f>
        <v>0</v>
      </c>
      <c r="F22" s="15">
        <f t="shared" si="6"/>
        <v>72</v>
      </c>
      <c r="G22" s="195">
        <f>'[2]26'!H24</f>
        <v>38</v>
      </c>
      <c r="H22" s="196">
        <f>'[2]26'!I24</f>
        <v>0</v>
      </c>
      <c r="I22" s="196">
        <f>'[2]26'!J24</f>
        <v>0</v>
      </c>
      <c r="J22" s="196">
        <f>'[2]26'!K24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5">
        <f>'[2]26'!B25</f>
        <v>42</v>
      </c>
      <c r="C23" s="196">
        <f>'[2]26'!C25</f>
        <v>30</v>
      </c>
      <c r="D23" s="196">
        <f>'[2]26'!D25</f>
        <v>0</v>
      </c>
      <c r="E23" s="196">
        <f>'[2]26'!E25</f>
        <v>0</v>
      </c>
      <c r="F23" s="15">
        <f t="shared" si="6"/>
        <v>72</v>
      </c>
      <c r="G23" s="195">
        <f>'[2]26'!H25</f>
        <v>38</v>
      </c>
      <c r="H23" s="196">
        <f>'[2]26'!I25</f>
        <v>0</v>
      </c>
      <c r="I23" s="196">
        <f>'[2]26'!J25</f>
        <v>0</v>
      </c>
      <c r="J23" s="196">
        <f>'[2]26'!K25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5">
        <f>'[2]26'!B26</f>
        <v>42</v>
      </c>
      <c r="C24" s="196">
        <f>'[2]26'!C26</f>
        <v>30</v>
      </c>
      <c r="D24" s="196">
        <f>'[2]26'!D26</f>
        <v>0</v>
      </c>
      <c r="E24" s="196">
        <f>'[2]26'!E26</f>
        <v>0</v>
      </c>
      <c r="F24" s="15">
        <f t="shared" si="6"/>
        <v>72</v>
      </c>
      <c r="G24" s="195">
        <f>'[2]26'!H26</f>
        <v>38</v>
      </c>
      <c r="H24" s="196">
        <f>'[2]26'!I26</f>
        <v>0</v>
      </c>
      <c r="I24" s="196">
        <f>'[2]26'!J26</f>
        <v>0</v>
      </c>
      <c r="J24" s="196">
        <f>'[2]26'!K26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5">
        <f>'[2]26'!B27</f>
        <v>42</v>
      </c>
      <c r="C25" s="196">
        <f>'[2]26'!C27</f>
        <v>30</v>
      </c>
      <c r="D25" s="196">
        <f>'[2]26'!D27</f>
        <v>0</v>
      </c>
      <c r="E25" s="196">
        <f>'[2]26'!E27</f>
        <v>0</v>
      </c>
      <c r="F25" s="15">
        <f t="shared" si="6"/>
        <v>72</v>
      </c>
      <c r="G25" s="195">
        <f>'[2]26'!H27</f>
        <v>38</v>
      </c>
      <c r="H25" s="196">
        <f>'[2]26'!I27</f>
        <v>0</v>
      </c>
      <c r="I25" s="196">
        <f>'[2]26'!J27</f>
        <v>0</v>
      </c>
      <c r="J25" s="196">
        <f>'[2]26'!K27</f>
        <v>0</v>
      </c>
      <c r="K25" s="15">
        <f t="shared" si="3"/>
        <v>38</v>
      </c>
      <c r="L25" s="18">
        <f>frq!C25</f>
        <v>1</v>
      </c>
      <c r="M25" s="124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5">
        <f>'[2]26'!B28</f>
        <v>42</v>
      </c>
      <c r="C26" s="196">
        <f>'[2]26'!C28</f>
        <v>30</v>
      </c>
      <c r="D26" s="196">
        <f>'[2]26'!D28</f>
        <v>0</v>
      </c>
      <c r="E26" s="196">
        <f>'[2]26'!E28</f>
        <v>0</v>
      </c>
      <c r="F26" s="15">
        <f t="shared" si="6"/>
        <v>72</v>
      </c>
      <c r="G26" s="195">
        <f>'[2]26'!H28</f>
        <v>38</v>
      </c>
      <c r="H26" s="196">
        <f>'[2]26'!I28</f>
        <v>0</v>
      </c>
      <c r="I26" s="196">
        <f>'[2]26'!J28</f>
        <v>0</v>
      </c>
      <c r="J26" s="196">
        <f>'[2]26'!K28</f>
        <v>0</v>
      </c>
      <c r="K26" s="15">
        <f t="shared" si="3"/>
        <v>38</v>
      </c>
      <c r="L26" s="18">
        <f>frq!C26</f>
        <v>1</v>
      </c>
      <c r="M26" s="124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5">
        <f>'[2]26'!B29</f>
        <v>42</v>
      </c>
      <c r="C27" s="196">
        <f>'[2]26'!C29</f>
        <v>30</v>
      </c>
      <c r="D27" s="196">
        <f>'[2]26'!D29</f>
        <v>0</v>
      </c>
      <c r="E27" s="196">
        <f>'[2]26'!E29</f>
        <v>0</v>
      </c>
      <c r="F27" s="15">
        <f t="shared" si="6"/>
        <v>72</v>
      </c>
      <c r="G27" s="195">
        <f>'[2]26'!H29</f>
        <v>38</v>
      </c>
      <c r="H27" s="196">
        <f>'[2]26'!I29</f>
        <v>0</v>
      </c>
      <c r="I27" s="196">
        <f>'[2]26'!J29</f>
        <v>0</v>
      </c>
      <c r="J27" s="196">
        <f>'[2]26'!K29</f>
        <v>0</v>
      </c>
      <c r="K27" s="15">
        <f t="shared" si="3"/>
        <v>38</v>
      </c>
      <c r="L27" s="18">
        <f>frq!C27</f>
        <v>1</v>
      </c>
      <c r="M27" s="124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5">
        <f>'[2]26'!B30</f>
        <v>42</v>
      </c>
      <c r="C28" s="196">
        <f>'[2]26'!C30</f>
        <v>30</v>
      </c>
      <c r="D28" s="196">
        <f>'[2]26'!D30</f>
        <v>0</v>
      </c>
      <c r="E28" s="196">
        <f>'[2]26'!E30</f>
        <v>0</v>
      </c>
      <c r="F28" s="15">
        <f t="shared" si="6"/>
        <v>72</v>
      </c>
      <c r="G28" s="195">
        <f>'[2]26'!H30</f>
        <v>38</v>
      </c>
      <c r="H28" s="196">
        <f>'[2]26'!I30</f>
        <v>0</v>
      </c>
      <c r="I28" s="196">
        <f>'[2]26'!J30</f>
        <v>0</v>
      </c>
      <c r="J28" s="196">
        <f>'[2]26'!K30</f>
        <v>0</v>
      </c>
      <c r="K28" s="15">
        <f t="shared" si="3"/>
        <v>38</v>
      </c>
      <c r="L28" s="18">
        <f>frq!C28</f>
        <v>1</v>
      </c>
      <c r="M28" s="124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5">
        <f>'[2]26'!B31</f>
        <v>42</v>
      </c>
      <c r="C29" s="196">
        <f>'[2]26'!C31</f>
        <v>30</v>
      </c>
      <c r="D29" s="196">
        <f>'[2]26'!D31</f>
        <v>0</v>
      </c>
      <c r="E29" s="196">
        <f>'[2]26'!E31</f>
        <v>0</v>
      </c>
      <c r="F29" s="15">
        <f t="shared" si="6"/>
        <v>72</v>
      </c>
      <c r="G29" s="195">
        <f>'[2]26'!H31</f>
        <v>38</v>
      </c>
      <c r="H29" s="196">
        <f>'[2]26'!I31</f>
        <v>0</v>
      </c>
      <c r="I29" s="196">
        <f>'[2]26'!J31</f>
        <v>0</v>
      </c>
      <c r="J29" s="196">
        <f>'[2]26'!K31</f>
        <v>0</v>
      </c>
      <c r="K29" s="15">
        <f t="shared" si="3"/>
        <v>38</v>
      </c>
      <c r="L29" s="18">
        <f>frq!C29</f>
        <v>1</v>
      </c>
      <c r="M29" s="124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195">
        <f>'[2]26'!B32</f>
        <v>42</v>
      </c>
      <c r="C30" s="196">
        <f>'[2]26'!C32</f>
        <v>30</v>
      </c>
      <c r="D30" s="196">
        <f>'[2]26'!D32</f>
        <v>0</v>
      </c>
      <c r="E30" s="196">
        <f>'[2]26'!E32</f>
        <v>0</v>
      </c>
      <c r="F30" s="15">
        <f t="shared" si="6"/>
        <v>72</v>
      </c>
      <c r="G30" s="195">
        <f>'[2]26'!H32</f>
        <v>38</v>
      </c>
      <c r="H30" s="196">
        <f>'[2]26'!I32</f>
        <v>0</v>
      </c>
      <c r="I30" s="196">
        <f>'[2]26'!J32</f>
        <v>0</v>
      </c>
      <c r="J30" s="196">
        <f>'[2]26'!K32</f>
        <v>0</v>
      </c>
      <c r="K30" s="15">
        <f t="shared" si="3"/>
        <v>38</v>
      </c>
      <c r="L30" s="18">
        <f>frq!C30</f>
        <v>1</v>
      </c>
      <c r="M30" s="124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195">
        <f>'[2]26'!B33</f>
        <v>42</v>
      </c>
      <c r="C31" s="196">
        <f>'[2]26'!C33</f>
        <v>30</v>
      </c>
      <c r="D31" s="196">
        <f>'[2]26'!D33</f>
        <v>0</v>
      </c>
      <c r="E31" s="196">
        <f>'[2]26'!E33</f>
        <v>0</v>
      </c>
      <c r="F31" s="15">
        <f t="shared" si="6"/>
        <v>72</v>
      </c>
      <c r="G31" s="195">
        <f>'[2]26'!H33</f>
        <v>38</v>
      </c>
      <c r="H31" s="196">
        <f>'[2]26'!I33</f>
        <v>0</v>
      </c>
      <c r="I31" s="196">
        <f>'[2]26'!J33</f>
        <v>0</v>
      </c>
      <c r="J31" s="196">
        <f>'[2]26'!K33</f>
        <v>0</v>
      </c>
      <c r="K31" s="15">
        <f t="shared" si="3"/>
        <v>38</v>
      </c>
      <c r="L31" s="18">
        <f>frq!C31</f>
        <v>1</v>
      </c>
      <c r="M31" s="124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195">
        <f>'[2]26'!B34</f>
        <v>42</v>
      </c>
      <c r="C32" s="196">
        <f>'[2]26'!C34</f>
        <v>30</v>
      </c>
      <c r="D32" s="196">
        <f>'[2]26'!D34</f>
        <v>0</v>
      </c>
      <c r="E32" s="196">
        <f>'[2]26'!E34</f>
        <v>0</v>
      </c>
      <c r="F32" s="15">
        <f t="shared" si="6"/>
        <v>72</v>
      </c>
      <c r="G32" s="195">
        <f>'[2]26'!H34</f>
        <v>38</v>
      </c>
      <c r="H32" s="196">
        <f>'[2]26'!I34</f>
        <v>0</v>
      </c>
      <c r="I32" s="196">
        <f>'[2]26'!J34</f>
        <v>0</v>
      </c>
      <c r="J32" s="196">
        <f>'[2]26'!K34</f>
        <v>0</v>
      </c>
      <c r="K32" s="15">
        <f t="shared" si="3"/>
        <v>38</v>
      </c>
      <c r="L32" s="18">
        <f>frq!C32</f>
        <v>1</v>
      </c>
      <c r="M32" s="124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195">
        <f>'[2]26'!B35</f>
        <v>42</v>
      </c>
      <c r="C33" s="196">
        <f>'[2]26'!C35</f>
        <v>30</v>
      </c>
      <c r="D33" s="196">
        <f>'[2]26'!D35</f>
        <v>0</v>
      </c>
      <c r="E33" s="196">
        <f>'[2]26'!E35</f>
        <v>0</v>
      </c>
      <c r="F33" s="15">
        <f t="shared" si="6"/>
        <v>72</v>
      </c>
      <c r="G33" s="195">
        <f>'[2]26'!H35</f>
        <v>38</v>
      </c>
      <c r="H33" s="196">
        <f>'[2]26'!I35</f>
        <v>0</v>
      </c>
      <c r="I33" s="196">
        <f>'[2]26'!J35</f>
        <v>0</v>
      </c>
      <c r="J33" s="196">
        <f>'[2]26'!K35</f>
        <v>0</v>
      </c>
      <c r="K33" s="15">
        <f t="shared" si="3"/>
        <v>38</v>
      </c>
      <c r="L33" s="18">
        <f>frq!C33</f>
        <v>1</v>
      </c>
      <c r="M33" s="124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195">
        <f>'[2]26'!B36</f>
        <v>42</v>
      </c>
      <c r="C34" s="196">
        <f>'[2]26'!C36</f>
        <v>30</v>
      </c>
      <c r="D34" s="196">
        <f>'[2]26'!D36</f>
        <v>0</v>
      </c>
      <c r="E34" s="196">
        <f>'[2]26'!E36</f>
        <v>0</v>
      </c>
      <c r="F34" s="15">
        <f t="shared" si="6"/>
        <v>72</v>
      </c>
      <c r="G34" s="195">
        <f>'[2]26'!H36</f>
        <v>38</v>
      </c>
      <c r="H34" s="196">
        <f>'[2]26'!I36</f>
        <v>0</v>
      </c>
      <c r="I34" s="196">
        <f>'[2]26'!J36</f>
        <v>0</v>
      </c>
      <c r="J34" s="196">
        <f>'[2]26'!K36</f>
        <v>0</v>
      </c>
      <c r="K34" s="15">
        <f t="shared" si="3"/>
        <v>38</v>
      </c>
      <c r="L34" s="18">
        <f>frq!C34</f>
        <v>1</v>
      </c>
      <c r="M34" s="124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195">
        <f>'[2]26'!B37</f>
        <v>42</v>
      </c>
      <c r="C35" s="196">
        <f>'[2]26'!C37</f>
        <v>30</v>
      </c>
      <c r="D35" s="196">
        <f>'[2]26'!D37</f>
        <v>0</v>
      </c>
      <c r="E35" s="196">
        <f>'[2]26'!E37</f>
        <v>0</v>
      </c>
      <c r="F35" s="15">
        <f t="shared" si="6"/>
        <v>72</v>
      </c>
      <c r="G35" s="195">
        <f>'[2]26'!H37</f>
        <v>38</v>
      </c>
      <c r="H35" s="196">
        <f>'[2]26'!I37</f>
        <v>0</v>
      </c>
      <c r="I35" s="196">
        <f>'[2]26'!J37</f>
        <v>0</v>
      </c>
      <c r="J35" s="196">
        <f>'[2]26'!K37</f>
        <v>0</v>
      </c>
      <c r="K35" s="15">
        <f t="shared" si="3"/>
        <v>38</v>
      </c>
      <c r="L35" s="18">
        <f>frq!C35</f>
        <v>1</v>
      </c>
      <c r="M35" s="124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195">
        <f>'[2]26'!B38</f>
        <v>42</v>
      </c>
      <c r="C36" s="196">
        <f>'[2]26'!C38</f>
        <v>30</v>
      </c>
      <c r="D36" s="196">
        <f>'[2]26'!D38</f>
        <v>0</v>
      </c>
      <c r="E36" s="196">
        <f>'[2]26'!E38</f>
        <v>0</v>
      </c>
      <c r="F36" s="15">
        <f t="shared" si="6"/>
        <v>72</v>
      </c>
      <c r="G36" s="195">
        <f>'[2]26'!H38</f>
        <v>38</v>
      </c>
      <c r="H36" s="196">
        <f>'[2]26'!I38</f>
        <v>0</v>
      </c>
      <c r="I36" s="196">
        <f>'[2]26'!J38</f>
        <v>0</v>
      </c>
      <c r="J36" s="196">
        <f>'[2]26'!K38</f>
        <v>0</v>
      </c>
      <c r="K36" s="15">
        <f t="shared" si="3"/>
        <v>38</v>
      </c>
      <c r="L36" s="18">
        <f>frq!C36</f>
        <v>1</v>
      </c>
      <c r="M36" s="124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195">
        <f>'[2]26'!B39</f>
        <v>42</v>
      </c>
      <c r="C37" s="196">
        <f>'[2]26'!C39</f>
        <v>30</v>
      </c>
      <c r="D37" s="196">
        <f>'[2]26'!D39</f>
        <v>0</v>
      </c>
      <c r="E37" s="196">
        <f>'[2]26'!E39</f>
        <v>0</v>
      </c>
      <c r="F37" s="15">
        <f t="shared" si="6"/>
        <v>72</v>
      </c>
      <c r="G37" s="195">
        <f>'[2]26'!H39</f>
        <v>38</v>
      </c>
      <c r="H37" s="196">
        <f>'[2]26'!I39</f>
        <v>0</v>
      </c>
      <c r="I37" s="196">
        <f>'[2]26'!J39</f>
        <v>0</v>
      </c>
      <c r="J37" s="196">
        <f>'[2]26'!K39</f>
        <v>0</v>
      </c>
      <c r="K37" s="15">
        <f t="shared" si="3"/>
        <v>38</v>
      </c>
      <c r="L37" s="18">
        <f>frq!C37</f>
        <v>1</v>
      </c>
      <c r="M37" s="124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195">
        <f>'[2]26'!B40</f>
        <v>42</v>
      </c>
      <c r="C38" s="196">
        <f>'[2]26'!C40</f>
        <v>30</v>
      </c>
      <c r="D38" s="196">
        <f>'[2]26'!D40</f>
        <v>0</v>
      </c>
      <c r="E38" s="196">
        <f>'[2]26'!E40</f>
        <v>0</v>
      </c>
      <c r="F38" s="15">
        <f t="shared" si="6"/>
        <v>72</v>
      </c>
      <c r="G38" s="195">
        <f>'[2]26'!H40</f>
        <v>38</v>
      </c>
      <c r="H38" s="196">
        <f>'[2]26'!I40</f>
        <v>0</v>
      </c>
      <c r="I38" s="196">
        <f>'[2]26'!J40</f>
        <v>0</v>
      </c>
      <c r="J38" s="196">
        <f>'[2]26'!K40</f>
        <v>0</v>
      </c>
      <c r="K38" s="15">
        <f t="shared" si="3"/>
        <v>38</v>
      </c>
      <c r="L38" s="18">
        <f>frq!C38</f>
        <v>1</v>
      </c>
      <c r="M38" s="124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195">
        <f>'[2]26'!B41</f>
        <v>42</v>
      </c>
      <c r="C39" s="196">
        <f>'[2]26'!C41</f>
        <v>30</v>
      </c>
      <c r="D39" s="196">
        <f>'[2]26'!D41</f>
        <v>0</v>
      </c>
      <c r="E39" s="196">
        <f>'[2]26'!E41</f>
        <v>0</v>
      </c>
      <c r="F39" s="15">
        <f t="shared" si="6"/>
        <v>72</v>
      </c>
      <c r="G39" s="195">
        <f>'[2]26'!H41</f>
        <v>38</v>
      </c>
      <c r="H39" s="196">
        <f>'[2]26'!I41</f>
        <v>0</v>
      </c>
      <c r="I39" s="196">
        <f>'[2]26'!J41</f>
        <v>0</v>
      </c>
      <c r="J39" s="196">
        <f>'[2]26'!K41</f>
        <v>0</v>
      </c>
      <c r="K39" s="15">
        <f t="shared" si="3"/>
        <v>38</v>
      </c>
      <c r="L39" s="18">
        <f>frq!C39</f>
        <v>1</v>
      </c>
      <c r="M39" s="124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</row>
    <row r="40" spans="1:18">
      <c r="A40" s="8" t="s">
        <v>82</v>
      </c>
      <c r="B40" s="195">
        <f>'[2]26'!B42</f>
        <v>42</v>
      </c>
      <c r="C40" s="196">
        <f>'[2]26'!C42</f>
        <v>30</v>
      </c>
      <c r="D40" s="196">
        <f>'[2]26'!D42</f>
        <v>0</v>
      </c>
      <c r="E40" s="196">
        <f>'[2]26'!E42</f>
        <v>0</v>
      </c>
      <c r="F40" s="15">
        <f t="shared" si="6"/>
        <v>72</v>
      </c>
      <c r="G40" s="195">
        <f>'[2]26'!H42</f>
        <v>38</v>
      </c>
      <c r="H40" s="196">
        <f>'[2]26'!I42</f>
        <v>0</v>
      </c>
      <c r="I40" s="196">
        <f>'[2]26'!J42</f>
        <v>0</v>
      </c>
      <c r="J40" s="196">
        <f>'[2]26'!K42</f>
        <v>0</v>
      </c>
      <c r="K40" s="15">
        <f t="shared" si="3"/>
        <v>38</v>
      </c>
      <c r="L40" s="18">
        <f>frq!C40</f>
        <v>1</v>
      </c>
      <c r="M40" s="124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</row>
    <row r="41" spans="1:18">
      <c r="A41" s="8" t="s">
        <v>83</v>
      </c>
      <c r="B41" s="195">
        <f>'[2]26'!B43</f>
        <v>42</v>
      </c>
      <c r="C41" s="196">
        <f>'[2]26'!C43</f>
        <v>30</v>
      </c>
      <c r="D41" s="196">
        <f>'[2]26'!D43</f>
        <v>0</v>
      </c>
      <c r="E41" s="196">
        <f>'[2]26'!E43</f>
        <v>0</v>
      </c>
      <c r="F41" s="15">
        <f t="shared" si="6"/>
        <v>72</v>
      </c>
      <c r="G41" s="195">
        <f>'[2]26'!H43</f>
        <v>38</v>
      </c>
      <c r="H41" s="196">
        <f>'[2]26'!I43</f>
        <v>0</v>
      </c>
      <c r="I41" s="196">
        <f>'[2]26'!J43</f>
        <v>0</v>
      </c>
      <c r="J41" s="196">
        <f>'[2]26'!K43</f>
        <v>0</v>
      </c>
      <c r="K41" s="15">
        <f t="shared" si="3"/>
        <v>38</v>
      </c>
      <c r="L41" s="18">
        <f>frq!C41</f>
        <v>1</v>
      </c>
      <c r="M41" s="124">
        <f t="shared" si="4"/>
        <v>37.299999999999997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37.299999999999997</v>
      </c>
      <c r="R41" s="18">
        <v>0.7</v>
      </c>
    </row>
    <row r="42" spans="1:18">
      <c r="A42" s="8" t="s">
        <v>84</v>
      </c>
      <c r="B42" s="195">
        <f>'[2]26'!B44</f>
        <v>42</v>
      </c>
      <c r="C42" s="196">
        <f>'[2]26'!C44</f>
        <v>30</v>
      </c>
      <c r="D42" s="196">
        <f>'[2]26'!D44</f>
        <v>0</v>
      </c>
      <c r="E42" s="196">
        <f>'[2]26'!E44</f>
        <v>0</v>
      </c>
      <c r="F42" s="15">
        <f t="shared" si="6"/>
        <v>72</v>
      </c>
      <c r="G42" s="195">
        <f>'[2]26'!H44</f>
        <v>38</v>
      </c>
      <c r="H42" s="196">
        <f>'[2]26'!I44</f>
        <v>0</v>
      </c>
      <c r="I42" s="196">
        <f>'[2]26'!J44</f>
        <v>0</v>
      </c>
      <c r="J42" s="196">
        <f>'[2]26'!K44</f>
        <v>0</v>
      </c>
      <c r="K42" s="15">
        <f t="shared" si="3"/>
        <v>38</v>
      </c>
      <c r="L42" s="18">
        <f>frq!C42</f>
        <v>1</v>
      </c>
      <c r="M42" s="124">
        <f t="shared" si="4"/>
        <v>37.299999999999997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37.299999999999997</v>
      </c>
      <c r="R42" s="18">
        <v>0.7</v>
      </c>
    </row>
    <row r="43" spans="1:18">
      <c r="A43" s="8" t="s">
        <v>85</v>
      </c>
      <c r="B43" s="195">
        <f>'[2]26'!B45</f>
        <v>42</v>
      </c>
      <c r="C43" s="196">
        <f>'[2]26'!C45</f>
        <v>30</v>
      </c>
      <c r="D43" s="196">
        <f>'[2]26'!D45</f>
        <v>0</v>
      </c>
      <c r="E43" s="196">
        <f>'[2]26'!E45</f>
        <v>0</v>
      </c>
      <c r="F43" s="15">
        <f t="shared" si="6"/>
        <v>72</v>
      </c>
      <c r="G43" s="195">
        <f>'[2]26'!H45</f>
        <v>37</v>
      </c>
      <c r="H43" s="196">
        <f>'[2]26'!I45</f>
        <v>0</v>
      </c>
      <c r="I43" s="196">
        <f>'[2]26'!J45</f>
        <v>0</v>
      </c>
      <c r="J43" s="196">
        <f>'[2]26'!K45</f>
        <v>0</v>
      </c>
      <c r="K43" s="15">
        <f t="shared" si="3"/>
        <v>37</v>
      </c>
      <c r="L43" s="18">
        <f>frq!C43</f>
        <v>1</v>
      </c>
      <c r="M43" s="124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195">
        <f>'[2]26'!B46</f>
        <v>42</v>
      </c>
      <c r="C44" s="196">
        <f>'[2]26'!C46</f>
        <v>30</v>
      </c>
      <c r="D44" s="196">
        <f>'[2]26'!D46</f>
        <v>0</v>
      </c>
      <c r="E44" s="196">
        <f>'[2]26'!E46</f>
        <v>0</v>
      </c>
      <c r="F44" s="15">
        <f t="shared" si="6"/>
        <v>72</v>
      </c>
      <c r="G44" s="195">
        <f>'[2]26'!H46</f>
        <v>37</v>
      </c>
      <c r="H44" s="196">
        <f>'[2]26'!I46</f>
        <v>0</v>
      </c>
      <c r="I44" s="196">
        <f>'[2]26'!J46</f>
        <v>0</v>
      </c>
      <c r="J44" s="196">
        <f>'[2]26'!K46</f>
        <v>0</v>
      </c>
      <c r="K44" s="15">
        <f t="shared" si="3"/>
        <v>37</v>
      </c>
      <c r="L44" s="18">
        <f>frq!C44</f>
        <v>1</v>
      </c>
      <c r="M44" s="124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195">
        <f>'[2]26'!B47</f>
        <v>42</v>
      </c>
      <c r="C45" s="196">
        <f>'[2]26'!C47</f>
        <v>30</v>
      </c>
      <c r="D45" s="196">
        <f>'[2]26'!D47</f>
        <v>0</v>
      </c>
      <c r="E45" s="196">
        <f>'[2]26'!E47</f>
        <v>0</v>
      </c>
      <c r="F45" s="15">
        <f t="shared" si="6"/>
        <v>72</v>
      </c>
      <c r="G45" s="195">
        <f>'[2]26'!H47</f>
        <v>36</v>
      </c>
      <c r="H45" s="196">
        <f>'[2]26'!I47</f>
        <v>0</v>
      </c>
      <c r="I45" s="196">
        <f>'[2]26'!J47</f>
        <v>0</v>
      </c>
      <c r="J45" s="196">
        <f>'[2]26'!K47</f>
        <v>0</v>
      </c>
      <c r="K45" s="15">
        <f t="shared" si="3"/>
        <v>36</v>
      </c>
      <c r="L45" s="18">
        <f>frq!C45</f>
        <v>1</v>
      </c>
      <c r="M45" s="124">
        <f t="shared" si="4"/>
        <v>35.299999999999997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35.299999999999997</v>
      </c>
      <c r="R45" s="18">
        <v>0.7</v>
      </c>
    </row>
    <row r="46" spans="1:18">
      <c r="A46" s="8" t="s">
        <v>88</v>
      </c>
      <c r="B46" s="195">
        <f>'[2]26'!B48</f>
        <v>42</v>
      </c>
      <c r="C46" s="196">
        <f>'[2]26'!C48</f>
        <v>30</v>
      </c>
      <c r="D46" s="196">
        <f>'[2]26'!D48</f>
        <v>0</v>
      </c>
      <c r="E46" s="196">
        <f>'[2]26'!E48</f>
        <v>0</v>
      </c>
      <c r="F46" s="15">
        <f t="shared" si="6"/>
        <v>72</v>
      </c>
      <c r="G46" s="195">
        <f>'[2]26'!H48</f>
        <v>36</v>
      </c>
      <c r="H46" s="196">
        <f>'[2]26'!I48</f>
        <v>0</v>
      </c>
      <c r="I46" s="196">
        <f>'[2]26'!J48</f>
        <v>0</v>
      </c>
      <c r="J46" s="196">
        <f>'[2]26'!K48</f>
        <v>0</v>
      </c>
      <c r="K46" s="15">
        <f t="shared" si="3"/>
        <v>36</v>
      </c>
      <c r="L46" s="18">
        <f>frq!C46</f>
        <v>1</v>
      </c>
      <c r="M46" s="124">
        <f t="shared" si="4"/>
        <v>35.299999999999997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35.299999999999997</v>
      </c>
      <c r="R46" s="18">
        <v>0.7</v>
      </c>
    </row>
    <row r="47" spans="1:18">
      <c r="A47" s="8" t="s">
        <v>89</v>
      </c>
      <c r="B47" s="195">
        <f>'[2]26'!B49</f>
        <v>42</v>
      </c>
      <c r="C47" s="196">
        <f>'[2]26'!C49</f>
        <v>30</v>
      </c>
      <c r="D47" s="196">
        <f>'[2]26'!D49</f>
        <v>0</v>
      </c>
      <c r="E47" s="196">
        <f>'[2]26'!E49</f>
        <v>0</v>
      </c>
      <c r="F47" s="15">
        <f t="shared" si="6"/>
        <v>72</v>
      </c>
      <c r="G47" s="195">
        <f>'[2]26'!H49</f>
        <v>36</v>
      </c>
      <c r="H47" s="196">
        <f>'[2]26'!I49</f>
        <v>0</v>
      </c>
      <c r="I47" s="196">
        <f>'[2]26'!J49</f>
        <v>0</v>
      </c>
      <c r="J47" s="196">
        <f>'[2]26'!K49</f>
        <v>0</v>
      </c>
      <c r="K47" s="15">
        <f t="shared" si="3"/>
        <v>36</v>
      </c>
      <c r="L47" s="18">
        <f>frq!C47</f>
        <v>1</v>
      </c>
      <c r="M47" s="124">
        <f t="shared" si="4"/>
        <v>35.299999999999997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35.299999999999997</v>
      </c>
      <c r="R47" s="18">
        <v>0.7</v>
      </c>
    </row>
    <row r="48" spans="1:18">
      <c r="A48" s="8" t="s">
        <v>90</v>
      </c>
      <c r="B48" s="195">
        <f>'[2]26'!B50</f>
        <v>42</v>
      </c>
      <c r="C48" s="196">
        <f>'[2]26'!C50</f>
        <v>30</v>
      </c>
      <c r="D48" s="196">
        <f>'[2]26'!D50</f>
        <v>0</v>
      </c>
      <c r="E48" s="196">
        <f>'[2]26'!E50</f>
        <v>0</v>
      </c>
      <c r="F48" s="15">
        <f t="shared" si="6"/>
        <v>72</v>
      </c>
      <c r="G48" s="195">
        <f>'[2]26'!H50</f>
        <v>36</v>
      </c>
      <c r="H48" s="196">
        <f>'[2]26'!I50</f>
        <v>0</v>
      </c>
      <c r="I48" s="196">
        <f>'[2]26'!J50</f>
        <v>0</v>
      </c>
      <c r="J48" s="196">
        <f>'[2]26'!K50</f>
        <v>0</v>
      </c>
      <c r="K48" s="15">
        <f t="shared" si="3"/>
        <v>36</v>
      </c>
      <c r="L48" s="18">
        <f>frq!C48</f>
        <v>1</v>
      </c>
      <c r="M48" s="124">
        <f t="shared" si="4"/>
        <v>35.299999999999997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35.299999999999997</v>
      </c>
      <c r="R48" s="18">
        <v>0.7</v>
      </c>
    </row>
    <row r="49" spans="1:18">
      <c r="A49" s="8" t="s">
        <v>91</v>
      </c>
      <c r="B49" s="195">
        <f>'[2]26'!B51</f>
        <v>42</v>
      </c>
      <c r="C49" s="196">
        <f>'[2]26'!C51</f>
        <v>30</v>
      </c>
      <c r="D49" s="196">
        <f>'[2]26'!D51</f>
        <v>0</v>
      </c>
      <c r="E49" s="196">
        <f>'[2]26'!E51</f>
        <v>0</v>
      </c>
      <c r="F49" s="15">
        <f t="shared" si="6"/>
        <v>72</v>
      </c>
      <c r="G49" s="195">
        <f>'[2]26'!H51</f>
        <v>36</v>
      </c>
      <c r="H49" s="196">
        <f>'[2]26'!I51</f>
        <v>0</v>
      </c>
      <c r="I49" s="196">
        <f>'[2]26'!J51</f>
        <v>0</v>
      </c>
      <c r="J49" s="196">
        <f>'[2]26'!K51</f>
        <v>0</v>
      </c>
      <c r="K49" s="15">
        <f t="shared" si="3"/>
        <v>36</v>
      </c>
      <c r="L49" s="18">
        <f>frq!C49</f>
        <v>1</v>
      </c>
      <c r="M49" s="124">
        <f t="shared" si="4"/>
        <v>35.299999999999997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35.299999999999997</v>
      </c>
      <c r="R49" s="18">
        <v>0.7</v>
      </c>
    </row>
    <row r="50" spans="1:18">
      <c r="A50" s="8" t="s">
        <v>92</v>
      </c>
      <c r="B50" s="195">
        <f>'[2]26'!B52</f>
        <v>42</v>
      </c>
      <c r="C50" s="196">
        <f>'[2]26'!C52</f>
        <v>30</v>
      </c>
      <c r="D50" s="196">
        <f>'[2]26'!D52</f>
        <v>0</v>
      </c>
      <c r="E50" s="196">
        <f>'[2]26'!E52</f>
        <v>0</v>
      </c>
      <c r="F50" s="15">
        <f t="shared" si="6"/>
        <v>72</v>
      </c>
      <c r="G50" s="195">
        <f>'[2]26'!H52</f>
        <v>36</v>
      </c>
      <c r="H50" s="196">
        <f>'[2]26'!I52</f>
        <v>0</v>
      </c>
      <c r="I50" s="196">
        <f>'[2]26'!J52</f>
        <v>0</v>
      </c>
      <c r="J50" s="196">
        <f>'[2]26'!K52</f>
        <v>0</v>
      </c>
      <c r="K50" s="15">
        <f t="shared" si="3"/>
        <v>36</v>
      </c>
      <c r="L50" s="18">
        <f>frq!C50</f>
        <v>1</v>
      </c>
      <c r="M50" s="124">
        <f t="shared" si="4"/>
        <v>35.299999999999997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35.299999999999997</v>
      </c>
      <c r="R50" s="18">
        <v>0.7</v>
      </c>
    </row>
    <row r="51" spans="1:18">
      <c r="A51" s="8" t="s">
        <v>93</v>
      </c>
      <c r="B51" s="195">
        <f>'[2]26'!B53</f>
        <v>42</v>
      </c>
      <c r="C51" s="196">
        <f>'[2]26'!C53</f>
        <v>30</v>
      </c>
      <c r="D51" s="196">
        <f>'[2]26'!D53</f>
        <v>0</v>
      </c>
      <c r="E51" s="196">
        <f>'[2]26'!E53</f>
        <v>0</v>
      </c>
      <c r="F51" s="15">
        <f t="shared" si="6"/>
        <v>72</v>
      </c>
      <c r="G51" s="195">
        <f>'[2]26'!H53</f>
        <v>35</v>
      </c>
      <c r="H51" s="196">
        <f>'[2]26'!I53</f>
        <v>0</v>
      </c>
      <c r="I51" s="196">
        <f>'[2]26'!J53</f>
        <v>0</v>
      </c>
      <c r="J51" s="196">
        <f>'[2]26'!K53</f>
        <v>0</v>
      </c>
      <c r="K51" s="15">
        <f t="shared" si="3"/>
        <v>35</v>
      </c>
      <c r="L51" s="18">
        <f>frq!C51</f>
        <v>1</v>
      </c>
      <c r="M51" s="124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</row>
    <row r="52" spans="1:18">
      <c r="A52" s="8" t="s">
        <v>94</v>
      </c>
      <c r="B52" s="195">
        <f>'[2]26'!B54</f>
        <v>42</v>
      </c>
      <c r="C52" s="196">
        <f>'[2]26'!C54</f>
        <v>30</v>
      </c>
      <c r="D52" s="196">
        <f>'[2]26'!D54</f>
        <v>0</v>
      </c>
      <c r="E52" s="196">
        <f>'[2]26'!E54</f>
        <v>0</v>
      </c>
      <c r="F52" s="15">
        <f t="shared" si="6"/>
        <v>72</v>
      </c>
      <c r="G52" s="195">
        <f>'[2]26'!H54</f>
        <v>35</v>
      </c>
      <c r="H52" s="196">
        <f>'[2]26'!I54</f>
        <v>0</v>
      </c>
      <c r="I52" s="196">
        <f>'[2]26'!J54</f>
        <v>0</v>
      </c>
      <c r="J52" s="196">
        <f>'[2]26'!K54</f>
        <v>0</v>
      </c>
      <c r="K52" s="15">
        <f t="shared" si="3"/>
        <v>35</v>
      </c>
      <c r="L52" s="18">
        <f>frq!C52</f>
        <v>1</v>
      </c>
      <c r="M52" s="124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</row>
    <row r="53" spans="1:18">
      <c r="A53" s="8" t="s">
        <v>95</v>
      </c>
      <c r="B53" s="195">
        <f>'[2]26'!B55</f>
        <v>42</v>
      </c>
      <c r="C53" s="196">
        <f>'[2]26'!C55</f>
        <v>30</v>
      </c>
      <c r="D53" s="196">
        <f>'[2]26'!D55</f>
        <v>0</v>
      </c>
      <c r="E53" s="196">
        <f>'[2]26'!E55</f>
        <v>0</v>
      </c>
      <c r="F53" s="15">
        <f t="shared" si="6"/>
        <v>72</v>
      </c>
      <c r="G53" s="195">
        <f>'[2]26'!H55</f>
        <v>35</v>
      </c>
      <c r="H53" s="196">
        <f>'[2]26'!I55</f>
        <v>0</v>
      </c>
      <c r="I53" s="196">
        <f>'[2]26'!J55</f>
        <v>0</v>
      </c>
      <c r="J53" s="196">
        <f>'[2]26'!K55</f>
        <v>0</v>
      </c>
      <c r="K53" s="15">
        <f t="shared" si="3"/>
        <v>35</v>
      </c>
      <c r="L53" s="18">
        <f>frq!C53</f>
        <v>1</v>
      </c>
      <c r="M53" s="124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</row>
    <row r="54" spans="1:18">
      <c r="A54" s="8" t="s">
        <v>96</v>
      </c>
      <c r="B54" s="195">
        <f>'[2]26'!B56</f>
        <v>42</v>
      </c>
      <c r="C54" s="196">
        <f>'[2]26'!C56</f>
        <v>30</v>
      </c>
      <c r="D54" s="196">
        <f>'[2]26'!D56</f>
        <v>0</v>
      </c>
      <c r="E54" s="196">
        <f>'[2]26'!E56</f>
        <v>0</v>
      </c>
      <c r="F54" s="15">
        <f t="shared" si="6"/>
        <v>72</v>
      </c>
      <c r="G54" s="195">
        <f>'[2]26'!H56</f>
        <v>35</v>
      </c>
      <c r="H54" s="196">
        <f>'[2]26'!I56</f>
        <v>0</v>
      </c>
      <c r="I54" s="196">
        <f>'[2]26'!J56</f>
        <v>0</v>
      </c>
      <c r="J54" s="196">
        <f>'[2]26'!K56</f>
        <v>0</v>
      </c>
      <c r="K54" s="15">
        <f t="shared" si="3"/>
        <v>35</v>
      </c>
      <c r="L54" s="18">
        <f>frq!C54</f>
        <v>1</v>
      </c>
      <c r="M54" s="124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</row>
    <row r="55" spans="1:18">
      <c r="A55" s="8" t="s">
        <v>97</v>
      </c>
      <c r="B55" s="195">
        <f>'[2]26'!B57</f>
        <v>42</v>
      </c>
      <c r="C55" s="196">
        <f>'[2]26'!C57</f>
        <v>30</v>
      </c>
      <c r="D55" s="196">
        <f>'[2]26'!D57</f>
        <v>0</v>
      </c>
      <c r="E55" s="196">
        <f>'[2]26'!E57</f>
        <v>0</v>
      </c>
      <c r="F55" s="15">
        <f t="shared" si="6"/>
        <v>72</v>
      </c>
      <c r="G55" s="195">
        <f>'[2]26'!H57</f>
        <v>35</v>
      </c>
      <c r="H55" s="196">
        <f>'[2]26'!I57</f>
        <v>0</v>
      </c>
      <c r="I55" s="196">
        <f>'[2]26'!J57</f>
        <v>0</v>
      </c>
      <c r="J55" s="196">
        <f>'[2]26'!K57</f>
        <v>0</v>
      </c>
      <c r="K55" s="15">
        <f t="shared" si="3"/>
        <v>35</v>
      </c>
      <c r="L55" s="18">
        <f>frq!C55</f>
        <v>1</v>
      </c>
      <c r="M55" s="124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</row>
    <row r="56" spans="1:18">
      <c r="A56" s="8" t="s">
        <v>98</v>
      </c>
      <c r="B56" s="195">
        <f>'[2]26'!B58</f>
        <v>42</v>
      </c>
      <c r="C56" s="196">
        <f>'[2]26'!C58</f>
        <v>30</v>
      </c>
      <c r="D56" s="196">
        <f>'[2]26'!D58</f>
        <v>0</v>
      </c>
      <c r="E56" s="196">
        <f>'[2]26'!E58</f>
        <v>0</v>
      </c>
      <c r="F56" s="15">
        <f t="shared" si="6"/>
        <v>72</v>
      </c>
      <c r="G56" s="195">
        <f>'[2]26'!H58</f>
        <v>35</v>
      </c>
      <c r="H56" s="196">
        <f>'[2]26'!I58</f>
        <v>0</v>
      </c>
      <c r="I56" s="196">
        <f>'[2]26'!J58</f>
        <v>0</v>
      </c>
      <c r="J56" s="196">
        <f>'[2]26'!K58</f>
        <v>0</v>
      </c>
      <c r="K56" s="15">
        <f t="shared" si="3"/>
        <v>35</v>
      </c>
      <c r="L56" s="18">
        <f>frq!C56</f>
        <v>1</v>
      </c>
      <c r="M56" s="124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</row>
    <row r="57" spans="1:18">
      <c r="A57" s="8" t="s">
        <v>99</v>
      </c>
      <c r="B57" s="195">
        <f>'[2]26'!B59</f>
        <v>42</v>
      </c>
      <c r="C57" s="196">
        <f>'[2]26'!C59</f>
        <v>30</v>
      </c>
      <c r="D57" s="196">
        <f>'[2]26'!D59</f>
        <v>0</v>
      </c>
      <c r="E57" s="196">
        <f>'[2]26'!E59</f>
        <v>0</v>
      </c>
      <c r="F57" s="15">
        <f t="shared" si="6"/>
        <v>72</v>
      </c>
      <c r="G57" s="195">
        <f>'[2]26'!H59</f>
        <v>35</v>
      </c>
      <c r="H57" s="196">
        <f>'[2]26'!I59</f>
        <v>0</v>
      </c>
      <c r="I57" s="196">
        <f>'[2]26'!J59</f>
        <v>0</v>
      </c>
      <c r="J57" s="196">
        <f>'[2]26'!K59</f>
        <v>0</v>
      </c>
      <c r="K57" s="15">
        <f t="shared" si="3"/>
        <v>35</v>
      </c>
      <c r="L57" s="18">
        <f>frq!C57</f>
        <v>1</v>
      </c>
      <c r="M57" s="124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</row>
    <row r="58" spans="1:18">
      <c r="A58" s="8" t="s">
        <v>100</v>
      </c>
      <c r="B58" s="195">
        <f>'[2]26'!B60</f>
        <v>42</v>
      </c>
      <c r="C58" s="196">
        <f>'[2]26'!C60</f>
        <v>30</v>
      </c>
      <c r="D58" s="196">
        <f>'[2]26'!D60</f>
        <v>0</v>
      </c>
      <c r="E58" s="196">
        <f>'[2]26'!E60</f>
        <v>0</v>
      </c>
      <c r="F58" s="15">
        <f t="shared" si="6"/>
        <v>72</v>
      </c>
      <c r="G58" s="195">
        <f>'[2]26'!H60</f>
        <v>35</v>
      </c>
      <c r="H58" s="196">
        <f>'[2]26'!I60</f>
        <v>0</v>
      </c>
      <c r="I58" s="196">
        <f>'[2]26'!J60</f>
        <v>0</v>
      </c>
      <c r="J58" s="196">
        <f>'[2]26'!K60</f>
        <v>0</v>
      </c>
      <c r="K58" s="15">
        <f t="shared" si="3"/>
        <v>35</v>
      </c>
      <c r="L58" s="18">
        <f>frq!C58</f>
        <v>1</v>
      </c>
      <c r="M58" s="124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</row>
    <row r="59" spans="1:18">
      <c r="A59" s="8" t="s">
        <v>101</v>
      </c>
      <c r="B59" s="195">
        <f>'[2]26'!B61</f>
        <v>42</v>
      </c>
      <c r="C59" s="196">
        <f>'[2]26'!C61</f>
        <v>30</v>
      </c>
      <c r="D59" s="196">
        <f>'[2]26'!D61</f>
        <v>0</v>
      </c>
      <c r="E59" s="196">
        <f>'[2]26'!E61</f>
        <v>0</v>
      </c>
      <c r="F59" s="15">
        <f t="shared" si="6"/>
        <v>72</v>
      </c>
      <c r="G59" s="195">
        <f>'[2]26'!H61</f>
        <v>34</v>
      </c>
      <c r="H59" s="196">
        <f>'[2]26'!I61</f>
        <v>0</v>
      </c>
      <c r="I59" s="196">
        <f>'[2]26'!J61</f>
        <v>0</v>
      </c>
      <c r="J59" s="196">
        <f>'[2]26'!K61</f>
        <v>0</v>
      </c>
      <c r="K59" s="15">
        <f t="shared" si="3"/>
        <v>34</v>
      </c>
      <c r="L59" s="18">
        <f>frq!C59</f>
        <v>1</v>
      </c>
      <c r="M59" s="124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</row>
    <row r="60" spans="1:18">
      <c r="A60" s="8" t="s">
        <v>102</v>
      </c>
      <c r="B60" s="195">
        <f>'[2]26'!B62</f>
        <v>42</v>
      </c>
      <c r="C60" s="196">
        <f>'[2]26'!C62</f>
        <v>30</v>
      </c>
      <c r="D60" s="196">
        <f>'[2]26'!D62</f>
        <v>0</v>
      </c>
      <c r="E60" s="196">
        <f>'[2]26'!E62</f>
        <v>0</v>
      </c>
      <c r="F60" s="15">
        <f t="shared" si="6"/>
        <v>72</v>
      </c>
      <c r="G60" s="195">
        <f>'[2]26'!H62</f>
        <v>34</v>
      </c>
      <c r="H60" s="196">
        <f>'[2]26'!I62</f>
        <v>0</v>
      </c>
      <c r="I60" s="196">
        <f>'[2]26'!J62</f>
        <v>0</v>
      </c>
      <c r="J60" s="196">
        <f>'[2]26'!K62</f>
        <v>0</v>
      </c>
      <c r="K60" s="15">
        <f t="shared" si="3"/>
        <v>34</v>
      </c>
      <c r="L60" s="18">
        <f>frq!C60</f>
        <v>1</v>
      </c>
      <c r="M60" s="124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</row>
    <row r="61" spans="1:18">
      <c r="A61" s="8" t="s">
        <v>103</v>
      </c>
      <c r="B61" s="195">
        <f>'[2]26'!B63</f>
        <v>42</v>
      </c>
      <c r="C61" s="196">
        <f>'[2]26'!C63</f>
        <v>30</v>
      </c>
      <c r="D61" s="196">
        <f>'[2]26'!D63</f>
        <v>0</v>
      </c>
      <c r="E61" s="196">
        <f>'[2]26'!E63</f>
        <v>0</v>
      </c>
      <c r="F61" s="15">
        <f t="shared" si="6"/>
        <v>72</v>
      </c>
      <c r="G61" s="195">
        <f>'[2]26'!H63</f>
        <v>34</v>
      </c>
      <c r="H61" s="196">
        <f>'[2]26'!I63</f>
        <v>0</v>
      </c>
      <c r="I61" s="196">
        <f>'[2]26'!J63</f>
        <v>0</v>
      </c>
      <c r="J61" s="196">
        <f>'[2]26'!K63</f>
        <v>0</v>
      </c>
      <c r="K61" s="15">
        <f t="shared" si="3"/>
        <v>34</v>
      </c>
      <c r="L61" s="18">
        <f>frq!C61</f>
        <v>1</v>
      </c>
      <c r="M61" s="124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</row>
    <row r="62" spans="1:18">
      <c r="A62" s="8" t="s">
        <v>104</v>
      </c>
      <c r="B62" s="195">
        <f>'[2]26'!B64</f>
        <v>42</v>
      </c>
      <c r="C62" s="196">
        <f>'[2]26'!C64</f>
        <v>30</v>
      </c>
      <c r="D62" s="196">
        <f>'[2]26'!D64</f>
        <v>0</v>
      </c>
      <c r="E62" s="196">
        <f>'[2]26'!E64</f>
        <v>0</v>
      </c>
      <c r="F62" s="15">
        <f t="shared" si="6"/>
        <v>72</v>
      </c>
      <c r="G62" s="195">
        <f>'[2]26'!H64</f>
        <v>34</v>
      </c>
      <c r="H62" s="196">
        <f>'[2]26'!I64</f>
        <v>0</v>
      </c>
      <c r="I62" s="196">
        <f>'[2]26'!J64</f>
        <v>0</v>
      </c>
      <c r="J62" s="196">
        <f>'[2]26'!K64</f>
        <v>0</v>
      </c>
      <c r="K62" s="15">
        <f t="shared" si="3"/>
        <v>34</v>
      </c>
      <c r="L62" s="18">
        <f>frq!C62</f>
        <v>1</v>
      </c>
      <c r="M62" s="124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</row>
    <row r="63" spans="1:18">
      <c r="A63" s="8" t="s">
        <v>105</v>
      </c>
      <c r="B63" s="195">
        <f>'[2]26'!B65</f>
        <v>42</v>
      </c>
      <c r="C63" s="196">
        <f>'[2]26'!C65</f>
        <v>30</v>
      </c>
      <c r="D63" s="196">
        <f>'[2]26'!D65</f>
        <v>0</v>
      </c>
      <c r="E63" s="196">
        <f>'[2]26'!E65</f>
        <v>0</v>
      </c>
      <c r="F63" s="15">
        <f t="shared" si="6"/>
        <v>72</v>
      </c>
      <c r="G63" s="195">
        <f>'[2]26'!H65</f>
        <v>34</v>
      </c>
      <c r="H63" s="196">
        <f>'[2]26'!I65</f>
        <v>0</v>
      </c>
      <c r="I63" s="196">
        <f>'[2]26'!J65</f>
        <v>0</v>
      </c>
      <c r="J63" s="196">
        <f>'[2]26'!K65</f>
        <v>0</v>
      </c>
      <c r="K63" s="15">
        <f t="shared" si="3"/>
        <v>34</v>
      </c>
      <c r="L63" s="18">
        <f>frq!C63</f>
        <v>1</v>
      </c>
      <c r="M63" s="124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</row>
    <row r="64" spans="1:18">
      <c r="A64" s="8" t="s">
        <v>106</v>
      </c>
      <c r="B64" s="195">
        <f>'[2]26'!B66</f>
        <v>42</v>
      </c>
      <c r="C64" s="196">
        <f>'[2]26'!C66</f>
        <v>30</v>
      </c>
      <c r="D64" s="196">
        <f>'[2]26'!D66</f>
        <v>0</v>
      </c>
      <c r="E64" s="196">
        <f>'[2]26'!E66</f>
        <v>0</v>
      </c>
      <c r="F64" s="15">
        <f t="shared" si="6"/>
        <v>72</v>
      </c>
      <c r="G64" s="195">
        <f>'[2]26'!H66</f>
        <v>34</v>
      </c>
      <c r="H64" s="196">
        <f>'[2]26'!I66</f>
        <v>0</v>
      </c>
      <c r="I64" s="196">
        <f>'[2]26'!J66</f>
        <v>0</v>
      </c>
      <c r="J64" s="196">
        <f>'[2]26'!K66</f>
        <v>0</v>
      </c>
      <c r="K64" s="15">
        <f t="shared" si="3"/>
        <v>34</v>
      </c>
      <c r="L64" s="18">
        <f>frq!C64</f>
        <v>1</v>
      </c>
      <c r="M64" s="124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</row>
    <row r="65" spans="1:18">
      <c r="A65" s="8" t="s">
        <v>107</v>
      </c>
      <c r="B65" s="195">
        <f>'[2]26'!B67</f>
        <v>42</v>
      </c>
      <c r="C65" s="196">
        <f>'[2]26'!C67</f>
        <v>30</v>
      </c>
      <c r="D65" s="196">
        <f>'[2]26'!D67</f>
        <v>0</v>
      </c>
      <c r="E65" s="196">
        <f>'[2]26'!E67</f>
        <v>0</v>
      </c>
      <c r="F65" s="15">
        <f t="shared" si="6"/>
        <v>72</v>
      </c>
      <c r="G65" s="195">
        <f>'[2]26'!H67</f>
        <v>34</v>
      </c>
      <c r="H65" s="196">
        <f>'[2]26'!I67</f>
        <v>0</v>
      </c>
      <c r="I65" s="196">
        <f>'[2]26'!J67</f>
        <v>0</v>
      </c>
      <c r="J65" s="196">
        <f>'[2]26'!K67</f>
        <v>0</v>
      </c>
      <c r="K65" s="15">
        <f t="shared" si="3"/>
        <v>34</v>
      </c>
      <c r="L65" s="18">
        <f>frq!C65</f>
        <v>1</v>
      </c>
      <c r="M65" s="124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</row>
    <row r="66" spans="1:18">
      <c r="A66" s="8" t="s">
        <v>108</v>
      </c>
      <c r="B66" s="195">
        <f>'[2]26'!B68</f>
        <v>42</v>
      </c>
      <c r="C66" s="196">
        <f>'[2]26'!C68</f>
        <v>30</v>
      </c>
      <c r="D66" s="196">
        <f>'[2]26'!D68</f>
        <v>0</v>
      </c>
      <c r="E66" s="196">
        <f>'[2]26'!E68</f>
        <v>0</v>
      </c>
      <c r="F66" s="15">
        <f t="shared" si="6"/>
        <v>72</v>
      </c>
      <c r="G66" s="195">
        <f>'[2]26'!H68</f>
        <v>34</v>
      </c>
      <c r="H66" s="196">
        <f>'[2]26'!I68</f>
        <v>0</v>
      </c>
      <c r="I66" s="196">
        <f>'[2]26'!J68</f>
        <v>0</v>
      </c>
      <c r="J66" s="196">
        <f>'[2]26'!K68</f>
        <v>0</v>
      </c>
      <c r="K66" s="15">
        <f t="shared" si="3"/>
        <v>34</v>
      </c>
      <c r="L66" s="18">
        <f>frq!C66</f>
        <v>1</v>
      </c>
      <c r="M66" s="124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195">
        <f>'[2]26'!B69</f>
        <v>42</v>
      </c>
      <c r="C67" s="196">
        <f>'[2]26'!C69</f>
        <v>30</v>
      </c>
      <c r="D67" s="196">
        <f>'[2]26'!D69</f>
        <v>0</v>
      </c>
      <c r="E67" s="196">
        <f>'[2]26'!E69</f>
        <v>0</v>
      </c>
      <c r="F67" s="15">
        <f t="shared" si="6"/>
        <v>72</v>
      </c>
      <c r="G67" s="195">
        <f>'[2]26'!H69</f>
        <v>34</v>
      </c>
      <c r="H67" s="196">
        <f>'[2]26'!I69</f>
        <v>0</v>
      </c>
      <c r="I67" s="196">
        <f>'[2]26'!J69</f>
        <v>0</v>
      </c>
      <c r="J67" s="196">
        <f>'[2]26'!K69</f>
        <v>0</v>
      </c>
      <c r="K67" s="15">
        <f t="shared" si="3"/>
        <v>34</v>
      </c>
      <c r="L67" s="18">
        <f>frq!C67</f>
        <v>1</v>
      </c>
      <c r="M67" s="124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195">
        <f>'[2]26'!B70</f>
        <v>42</v>
      </c>
      <c r="C68" s="196">
        <f>'[2]26'!C70</f>
        <v>30</v>
      </c>
      <c r="D68" s="196">
        <f>'[2]26'!D70</f>
        <v>0</v>
      </c>
      <c r="E68" s="196">
        <f>'[2]26'!E70</f>
        <v>0</v>
      </c>
      <c r="F68" s="15">
        <f t="shared" si="6"/>
        <v>72</v>
      </c>
      <c r="G68" s="195">
        <f>'[2]26'!H70</f>
        <v>34</v>
      </c>
      <c r="H68" s="196">
        <f>'[2]26'!I70</f>
        <v>0</v>
      </c>
      <c r="I68" s="196">
        <f>'[2]26'!J70</f>
        <v>0</v>
      </c>
      <c r="J68" s="196">
        <f>'[2]26'!K70</f>
        <v>0</v>
      </c>
      <c r="K68" s="15">
        <f t="shared" ref="K68:K98" si="13">SUM(G68:J68)</f>
        <v>34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195">
        <f>'[2]26'!B71</f>
        <v>42</v>
      </c>
      <c r="C69" s="196">
        <f>'[2]26'!C71</f>
        <v>30</v>
      </c>
      <c r="D69" s="196">
        <f>'[2]26'!D71</f>
        <v>0</v>
      </c>
      <c r="E69" s="196">
        <f>'[2]26'!E71</f>
        <v>0</v>
      </c>
      <c r="F69" s="15">
        <f t="shared" ref="F69:F98" si="16">SUM(B69:E69)</f>
        <v>72</v>
      </c>
      <c r="G69" s="195">
        <f>'[2]26'!H71</f>
        <v>34</v>
      </c>
      <c r="H69" s="196">
        <f>'[2]26'!I71</f>
        <v>0</v>
      </c>
      <c r="I69" s="196">
        <f>'[2]26'!J71</f>
        <v>0</v>
      </c>
      <c r="J69" s="196">
        <f>'[2]26'!K71</f>
        <v>0</v>
      </c>
      <c r="K69" s="15">
        <f t="shared" si="13"/>
        <v>34</v>
      </c>
      <c r="L69" s="18">
        <f>frq!C69</f>
        <v>1</v>
      </c>
      <c r="M69" s="124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195">
        <f>'[2]26'!B72</f>
        <v>42</v>
      </c>
      <c r="C70" s="196">
        <f>'[2]26'!C72</f>
        <v>30</v>
      </c>
      <c r="D70" s="196">
        <f>'[2]26'!D72</f>
        <v>0</v>
      </c>
      <c r="E70" s="196">
        <f>'[2]26'!E72</f>
        <v>0</v>
      </c>
      <c r="F70" s="15">
        <f t="shared" si="16"/>
        <v>72</v>
      </c>
      <c r="G70" s="195">
        <f>'[2]26'!H72</f>
        <v>34</v>
      </c>
      <c r="H70" s="196">
        <f>'[2]26'!I72</f>
        <v>0</v>
      </c>
      <c r="I70" s="196">
        <f>'[2]26'!J72</f>
        <v>0</v>
      </c>
      <c r="J70" s="196">
        <f>'[2]26'!K72</f>
        <v>0</v>
      </c>
      <c r="K70" s="15">
        <f t="shared" si="13"/>
        <v>34</v>
      </c>
      <c r="L70" s="18">
        <f>frq!C70</f>
        <v>1</v>
      </c>
      <c r="M70" s="124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195">
        <f>'[2]26'!B73</f>
        <v>42</v>
      </c>
      <c r="C71" s="196">
        <f>'[2]26'!C73</f>
        <v>30</v>
      </c>
      <c r="D71" s="196">
        <f>'[2]26'!D73</f>
        <v>0</v>
      </c>
      <c r="E71" s="196">
        <f>'[2]26'!E73</f>
        <v>0</v>
      </c>
      <c r="F71" s="15">
        <f t="shared" si="16"/>
        <v>72</v>
      </c>
      <c r="G71" s="195">
        <f>'[2]26'!H73</f>
        <v>35</v>
      </c>
      <c r="H71" s="196">
        <f>'[2]26'!I73</f>
        <v>0</v>
      </c>
      <c r="I71" s="196">
        <f>'[2]26'!J73</f>
        <v>0</v>
      </c>
      <c r="J71" s="196">
        <f>'[2]26'!K73</f>
        <v>0</v>
      </c>
      <c r="K71" s="15">
        <f t="shared" si="13"/>
        <v>35</v>
      </c>
      <c r="L71" s="18">
        <f>frq!C71</f>
        <v>1</v>
      </c>
      <c r="M71" s="124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</row>
    <row r="72" spans="1:18">
      <c r="A72" s="8" t="s">
        <v>114</v>
      </c>
      <c r="B72" s="195">
        <f>'[2]26'!B74</f>
        <v>42</v>
      </c>
      <c r="C72" s="196">
        <f>'[2]26'!C74</f>
        <v>30</v>
      </c>
      <c r="D72" s="196">
        <f>'[2]26'!D74</f>
        <v>0</v>
      </c>
      <c r="E72" s="196">
        <f>'[2]26'!E74</f>
        <v>0</v>
      </c>
      <c r="F72" s="15">
        <f t="shared" si="16"/>
        <v>72</v>
      </c>
      <c r="G72" s="195">
        <f>'[2]26'!H74</f>
        <v>35</v>
      </c>
      <c r="H72" s="196">
        <f>'[2]26'!I74</f>
        <v>0</v>
      </c>
      <c r="I72" s="196">
        <f>'[2]26'!J74</f>
        <v>0</v>
      </c>
      <c r="J72" s="196">
        <f>'[2]26'!K74</f>
        <v>0</v>
      </c>
      <c r="K72" s="15">
        <f t="shared" si="13"/>
        <v>35</v>
      </c>
      <c r="L72" s="18">
        <f>frq!C72</f>
        <v>1</v>
      </c>
      <c r="M72" s="124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</row>
    <row r="73" spans="1:18">
      <c r="A73" s="8" t="s">
        <v>115</v>
      </c>
      <c r="B73" s="195">
        <f>'[2]26'!B75</f>
        <v>42</v>
      </c>
      <c r="C73" s="196">
        <f>'[2]26'!C75</f>
        <v>30</v>
      </c>
      <c r="D73" s="196">
        <f>'[2]26'!D75</f>
        <v>0</v>
      </c>
      <c r="E73" s="196">
        <f>'[2]26'!E75</f>
        <v>0</v>
      </c>
      <c r="F73" s="15">
        <f t="shared" si="16"/>
        <v>72</v>
      </c>
      <c r="G73" s="195">
        <f>'[2]26'!H75</f>
        <v>35</v>
      </c>
      <c r="H73" s="196">
        <f>'[2]26'!I75</f>
        <v>0</v>
      </c>
      <c r="I73" s="196">
        <f>'[2]26'!J75</f>
        <v>0</v>
      </c>
      <c r="J73" s="196">
        <f>'[2]26'!K75</f>
        <v>0</v>
      </c>
      <c r="K73" s="15">
        <f t="shared" si="13"/>
        <v>35</v>
      </c>
      <c r="L73" s="18">
        <f>frq!C73</f>
        <v>1</v>
      </c>
      <c r="M73" s="124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</row>
    <row r="74" spans="1:18">
      <c r="A74" s="8" t="s">
        <v>116</v>
      </c>
      <c r="B74" s="195">
        <f>'[2]26'!B76</f>
        <v>42</v>
      </c>
      <c r="C74" s="196">
        <f>'[2]26'!C76</f>
        <v>30</v>
      </c>
      <c r="D74" s="196">
        <f>'[2]26'!D76</f>
        <v>0</v>
      </c>
      <c r="E74" s="196">
        <f>'[2]26'!E76</f>
        <v>0</v>
      </c>
      <c r="F74" s="15">
        <f t="shared" si="16"/>
        <v>72</v>
      </c>
      <c r="G74" s="195">
        <f>'[2]26'!H76</f>
        <v>35</v>
      </c>
      <c r="H74" s="196">
        <f>'[2]26'!I76</f>
        <v>0</v>
      </c>
      <c r="I74" s="196">
        <f>'[2]26'!J76</f>
        <v>0</v>
      </c>
      <c r="J74" s="196">
        <f>'[2]26'!K76</f>
        <v>0</v>
      </c>
      <c r="K74" s="15">
        <f t="shared" si="13"/>
        <v>35</v>
      </c>
      <c r="L74" s="18">
        <f>frq!C74</f>
        <v>1</v>
      </c>
      <c r="M74" s="124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</row>
    <row r="75" spans="1:18">
      <c r="A75" s="8" t="s">
        <v>117</v>
      </c>
      <c r="B75" s="195">
        <f>'[2]26'!B77</f>
        <v>42</v>
      </c>
      <c r="C75" s="196">
        <f>'[2]26'!C77</f>
        <v>30</v>
      </c>
      <c r="D75" s="196">
        <f>'[2]26'!D77</f>
        <v>0</v>
      </c>
      <c r="E75" s="196">
        <f>'[2]26'!E77</f>
        <v>0</v>
      </c>
      <c r="F75" s="15">
        <f t="shared" si="16"/>
        <v>72</v>
      </c>
      <c r="G75" s="195">
        <f>'[2]26'!H77</f>
        <v>36</v>
      </c>
      <c r="H75" s="196">
        <f>'[2]26'!I77</f>
        <v>0</v>
      </c>
      <c r="I75" s="196">
        <f>'[2]26'!J77</f>
        <v>0</v>
      </c>
      <c r="J75" s="196">
        <f>'[2]26'!K77</f>
        <v>0</v>
      </c>
      <c r="K75" s="15">
        <f t="shared" si="13"/>
        <v>36</v>
      </c>
      <c r="L75" s="18">
        <f>frq!C75</f>
        <v>1</v>
      </c>
      <c r="M75" s="124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</row>
    <row r="76" spans="1:18">
      <c r="A76" s="8" t="s">
        <v>118</v>
      </c>
      <c r="B76" s="195">
        <f>'[2]26'!B78</f>
        <v>42</v>
      </c>
      <c r="C76" s="196">
        <f>'[2]26'!C78</f>
        <v>30</v>
      </c>
      <c r="D76" s="196">
        <f>'[2]26'!D78</f>
        <v>0</v>
      </c>
      <c r="E76" s="196">
        <f>'[2]26'!E78</f>
        <v>0</v>
      </c>
      <c r="F76" s="15">
        <f t="shared" si="16"/>
        <v>72</v>
      </c>
      <c r="G76" s="195">
        <f>'[2]26'!H78</f>
        <v>36</v>
      </c>
      <c r="H76" s="196">
        <f>'[2]26'!I78</f>
        <v>0</v>
      </c>
      <c r="I76" s="196">
        <f>'[2]26'!J78</f>
        <v>0</v>
      </c>
      <c r="J76" s="196">
        <f>'[2]26'!K78</f>
        <v>0</v>
      </c>
      <c r="K76" s="15">
        <f t="shared" si="13"/>
        <v>36</v>
      </c>
      <c r="L76" s="18">
        <f>frq!C76</f>
        <v>1</v>
      </c>
      <c r="M76" s="124">
        <f t="shared" si="14"/>
        <v>35.6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35.6</v>
      </c>
      <c r="R76" s="18">
        <v>0.4</v>
      </c>
    </row>
    <row r="77" spans="1:18">
      <c r="A77" s="8" t="s">
        <v>119</v>
      </c>
      <c r="B77" s="195">
        <f>'[2]26'!B79</f>
        <v>42</v>
      </c>
      <c r="C77" s="196">
        <f>'[2]26'!C79</f>
        <v>30</v>
      </c>
      <c r="D77" s="196">
        <f>'[2]26'!D79</f>
        <v>0</v>
      </c>
      <c r="E77" s="196">
        <f>'[2]26'!E79</f>
        <v>0</v>
      </c>
      <c r="F77" s="15">
        <f t="shared" si="16"/>
        <v>72</v>
      </c>
      <c r="G77" s="195">
        <f>'[2]26'!H79</f>
        <v>36</v>
      </c>
      <c r="H77" s="196">
        <f>'[2]26'!I79</f>
        <v>0</v>
      </c>
      <c r="I77" s="196">
        <f>'[2]26'!J79</f>
        <v>0</v>
      </c>
      <c r="J77" s="196">
        <f>'[2]26'!K79</f>
        <v>0</v>
      </c>
      <c r="K77" s="15">
        <f t="shared" si="13"/>
        <v>36</v>
      </c>
      <c r="L77" s="18">
        <f>frq!C77</f>
        <v>1</v>
      </c>
      <c r="M77" s="124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</row>
    <row r="78" spans="1:18">
      <c r="A78" s="8" t="s">
        <v>120</v>
      </c>
      <c r="B78" s="195">
        <f>'[2]26'!B80</f>
        <v>42</v>
      </c>
      <c r="C78" s="196">
        <f>'[2]26'!C80</f>
        <v>30</v>
      </c>
      <c r="D78" s="196">
        <f>'[2]26'!D80</f>
        <v>0</v>
      </c>
      <c r="E78" s="196">
        <f>'[2]26'!E80</f>
        <v>0</v>
      </c>
      <c r="F78" s="15">
        <f t="shared" si="16"/>
        <v>72</v>
      </c>
      <c r="G78" s="195">
        <f>'[2]26'!H80</f>
        <v>36</v>
      </c>
      <c r="H78" s="196">
        <f>'[2]26'!I80</f>
        <v>0</v>
      </c>
      <c r="I78" s="196">
        <f>'[2]26'!J80</f>
        <v>0</v>
      </c>
      <c r="J78" s="196">
        <f>'[2]26'!K80</f>
        <v>0</v>
      </c>
      <c r="K78" s="15">
        <f t="shared" si="13"/>
        <v>36</v>
      </c>
      <c r="L78" s="18">
        <f>frq!C78</f>
        <v>1</v>
      </c>
      <c r="M78" s="124">
        <f t="shared" si="14"/>
        <v>35.6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35.6</v>
      </c>
      <c r="R78" s="18">
        <v>0.4</v>
      </c>
    </row>
    <row r="79" spans="1:18">
      <c r="A79" s="8" t="s">
        <v>121</v>
      </c>
      <c r="B79" s="195">
        <f>'[2]26'!B81</f>
        <v>42</v>
      </c>
      <c r="C79" s="196">
        <f>'[2]26'!C81</f>
        <v>30</v>
      </c>
      <c r="D79" s="196">
        <f>'[2]26'!D81</f>
        <v>0</v>
      </c>
      <c r="E79" s="196">
        <f>'[2]26'!E81</f>
        <v>0</v>
      </c>
      <c r="F79" s="15">
        <f t="shared" si="16"/>
        <v>72</v>
      </c>
      <c r="G79" s="195">
        <f>'[2]26'!H81</f>
        <v>36</v>
      </c>
      <c r="H79" s="196">
        <f>'[2]26'!I81</f>
        <v>0</v>
      </c>
      <c r="I79" s="196">
        <f>'[2]26'!J81</f>
        <v>0</v>
      </c>
      <c r="J79" s="196">
        <f>'[2]26'!K81</f>
        <v>0</v>
      </c>
      <c r="K79" s="15">
        <f t="shared" si="13"/>
        <v>36</v>
      </c>
      <c r="L79" s="18">
        <f>frq!C79</f>
        <v>1</v>
      </c>
      <c r="M79" s="124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</row>
    <row r="80" spans="1:18">
      <c r="A80" s="8" t="s">
        <v>122</v>
      </c>
      <c r="B80" s="195">
        <f>'[2]26'!B82</f>
        <v>42</v>
      </c>
      <c r="C80" s="196">
        <f>'[2]26'!C82</f>
        <v>30</v>
      </c>
      <c r="D80" s="196">
        <f>'[2]26'!D82</f>
        <v>0</v>
      </c>
      <c r="E80" s="196">
        <f>'[2]26'!E82</f>
        <v>0</v>
      </c>
      <c r="F80" s="15">
        <f t="shared" si="16"/>
        <v>72</v>
      </c>
      <c r="G80" s="195">
        <f>'[2]26'!H82</f>
        <v>36</v>
      </c>
      <c r="H80" s="196">
        <f>'[2]26'!I82</f>
        <v>0</v>
      </c>
      <c r="I80" s="196">
        <f>'[2]26'!J82</f>
        <v>0</v>
      </c>
      <c r="J80" s="196">
        <f>'[2]26'!K82</f>
        <v>0</v>
      </c>
      <c r="K80" s="15">
        <f t="shared" si="13"/>
        <v>36</v>
      </c>
      <c r="L80" s="18">
        <f>frq!C80</f>
        <v>1</v>
      </c>
      <c r="M80" s="124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</row>
    <row r="81" spans="1:18">
      <c r="A81" s="8" t="s">
        <v>123</v>
      </c>
      <c r="B81" s="195">
        <f>'[2]26'!B83</f>
        <v>42</v>
      </c>
      <c r="C81" s="196">
        <f>'[2]26'!C83</f>
        <v>30</v>
      </c>
      <c r="D81" s="196">
        <f>'[2]26'!D83</f>
        <v>0</v>
      </c>
      <c r="E81" s="196">
        <f>'[2]26'!E83</f>
        <v>0</v>
      </c>
      <c r="F81" s="15">
        <f t="shared" si="16"/>
        <v>72</v>
      </c>
      <c r="G81" s="195">
        <f>'[2]26'!H83</f>
        <v>36</v>
      </c>
      <c r="H81" s="196">
        <f>'[2]26'!I83</f>
        <v>0</v>
      </c>
      <c r="I81" s="196">
        <f>'[2]26'!J83</f>
        <v>0</v>
      </c>
      <c r="J81" s="196">
        <f>'[2]26'!K83</f>
        <v>0</v>
      </c>
      <c r="K81" s="15">
        <f t="shared" si="13"/>
        <v>36</v>
      </c>
      <c r="L81" s="18">
        <f>frq!C81</f>
        <v>1</v>
      </c>
      <c r="M81" s="124">
        <f t="shared" si="14"/>
        <v>35.6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35.6</v>
      </c>
      <c r="R81" s="18">
        <v>0.4</v>
      </c>
    </row>
    <row r="82" spans="1:18">
      <c r="A82" s="8" t="s">
        <v>124</v>
      </c>
      <c r="B82" s="195">
        <f>'[2]26'!B84</f>
        <v>42</v>
      </c>
      <c r="C82" s="196">
        <f>'[2]26'!C84</f>
        <v>30</v>
      </c>
      <c r="D82" s="196">
        <f>'[2]26'!D84</f>
        <v>0</v>
      </c>
      <c r="E82" s="196">
        <f>'[2]26'!E84</f>
        <v>0</v>
      </c>
      <c r="F82" s="15">
        <f t="shared" si="16"/>
        <v>72</v>
      </c>
      <c r="G82" s="195">
        <f>'[2]26'!H84</f>
        <v>36</v>
      </c>
      <c r="H82" s="196">
        <f>'[2]26'!I84</f>
        <v>0</v>
      </c>
      <c r="I82" s="196">
        <f>'[2]26'!J84</f>
        <v>0</v>
      </c>
      <c r="J82" s="196">
        <f>'[2]26'!K84</f>
        <v>0</v>
      </c>
      <c r="K82" s="15">
        <f t="shared" si="13"/>
        <v>36</v>
      </c>
      <c r="L82" s="18">
        <f>frq!C82</f>
        <v>1</v>
      </c>
      <c r="M82" s="124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</row>
    <row r="83" spans="1:18">
      <c r="A83" s="8" t="s">
        <v>125</v>
      </c>
      <c r="B83" s="195">
        <f>'[2]26'!B85</f>
        <v>42</v>
      </c>
      <c r="C83" s="196">
        <f>'[2]26'!C85</f>
        <v>30</v>
      </c>
      <c r="D83" s="196">
        <f>'[2]26'!D85</f>
        <v>0</v>
      </c>
      <c r="E83" s="196">
        <f>'[2]26'!E85</f>
        <v>0</v>
      </c>
      <c r="F83" s="15">
        <f t="shared" si="16"/>
        <v>72</v>
      </c>
      <c r="G83" s="195">
        <f>'[2]26'!H85</f>
        <v>37</v>
      </c>
      <c r="H83" s="196">
        <f>'[2]26'!I85</f>
        <v>0</v>
      </c>
      <c r="I83" s="196">
        <f>'[2]26'!J85</f>
        <v>0</v>
      </c>
      <c r="J83" s="196">
        <f>'[2]26'!K85</f>
        <v>0</v>
      </c>
      <c r="K83" s="15">
        <f t="shared" si="13"/>
        <v>37</v>
      </c>
      <c r="L83" s="18">
        <f>frq!C83</f>
        <v>1</v>
      </c>
      <c r="M83" s="124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195">
        <f>'[2]26'!B86</f>
        <v>42</v>
      </c>
      <c r="C84" s="196">
        <f>'[2]26'!C86</f>
        <v>30</v>
      </c>
      <c r="D84" s="196">
        <f>'[2]26'!D86</f>
        <v>0</v>
      </c>
      <c r="E84" s="196">
        <f>'[2]26'!E86</f>
        <v>0</v>
      </c>
      <c r="F84" s="15">
        <f t="shared" si="16"/>
        <v>72</v>
      </c>
      <c r="G84" s="195">
        <f>'[2]26'!H86</f>
        <v>37</v>
      </c>
      <c r="H84" s="196">
        <f>'[2]26'!I86</f>
        <v>0</v>
      </c>
      <c r="I84" s="196">
        <f>'[2]26'!J86</f>
        <v>0</v>
      </c>
      <c r="J84" s="196">
        <f>'[2]26'!K86</f>
        <v>0</v>
      </c>
      <c r="K84" s="15">
        <f t="shared" si="13"/>
        <v>37</v>
      </c>
      <c r="L84" s="18">
        <f>frq!C84</f>
        <v>1</v>
      </c>
      <c r="M84" s="124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195">
        <f>'[2]26'!B87</f>
        <v>42</v>
      </c>
      <c r="C85" s="196">
        <f>'[2]26'!C87</f>
        <v>30</v>
      </c>
      <c r="D85" s="196">
        <f>'[2]26'!D87</f>
        <v>0</v>
      </c>
      <c r="E85" s="196">
        <f>'[2]26'!E87</f>
        <v>0</v>
      </c>
      <c r="F85" s="15">
        <f t="shared" si="16"/>
        <v>72</v>
      </c>
      <c r="G85" s="195">
        <f>'[2]26'!H87</f>
        <v>37</v>
      </c>
      <c r="H85" s="196">
        <f>'[2]26'!I87</f>
        <v>0</v>
      </c>
      <c r="I85" s="196">
        <f>'[2]26'!J87</f>
        <v>0</v>
      </c>
      <c r="J85" s="196">
        <f>'[2]26'!K87</f>
        <v>0</v>
      </c>
      <c r="K85" s="15">
        <f t="shared" si="13"/>
        <v>37</v>
      </c>
      <c r="L85" s="18">
        <f>frq!C85</f>
        <v>1</v>
      </c>
      <c r="M85" s="124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195">
        <f>'[2]26'!B88</f>
        <v>42</v>
      </c>
      <c r="C86" s="196">
        <f>'[2]26'!C88</f>
        <v>30</v>
      </c>
      <c r="D86" s="196">
        <f>'[2]26'!D88</f>
        <v>0</v>
      </c>
      <c r="E86" s="196">
        <f>'[2]26'!E88</f>
        <v>0</v>
      </c>
      <c r="F86" s="15">
        <f t="shared" si="16"/>
        <v>72</v>
      </c>
      <c r="G86" s="195">
        <f>'[2]26'!H88</f>
        <v>37</v>
      </c>
      <c r="H86" s="196">
        <f>'[2]26'!I88</f>
        <v>0</v>
      </c>
      <c r="I86" s="196">
        <f>'[2]26'!J88</f>
        <v>0</v>
      </c>
      <c r="J86" s="196">
        <f>'[2]26'!K88</f>
        <v>0</v>
      </c>
      <c r="K86" s="15">
        <f t="shared" si="13"/>
        <v>37</v>
      </c>
      <c r="L86" s="18">
        <f>frq!C86</f>
        <v>1</v>
      </c>
      <c r="M86" s="124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195">
        <f>'[2]26'!B89</f>
        <v>42</v>
      </c>
      <c r="C87" s="196">
        <f>'[2]26'!C89</f>
        <v>30</v>
      </c>
      <c r="D87" s="196">
        <f>'[2]26'!D89</f>
        <v>0</v>
      </c>
      <c r="E87" s="196">
        <f>'[2]26'!E89</f>
        <v>0</v>
      </c>
      <c r="F87" s="15">
        <f t="shared" si="16"/>
        <v>72</v>
      </c>
      <c r="G87" s="195">
        <f>'[2]26'!H89</f>
        <v>38</v>
      </c>
      <c r="H87" s="196">
        <f>'[2]26'!I89</f>
        <v>0</v>
      </c>
      <c r="I87" s="196">
        <f>'[2]26'!J89</f>
        <v>0</v>
      </c>
      <c r="J87" s="196">
        <f>'[2]26'!K89</f>
        <v>0</v>
      </c>
      <c r="K87" s="15">
        <f t="shared" si="13"/>
        <v>38</v>
      </c>
      <c r="L87" s="18">
        <f>frq!C87</f>
        <v>1</v>
      </c>
      <c r="M87" s="124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195">
        <f>'[2]26'!B90</f>
        <v>42</v>
      </c>
      <c r="C88" s="196">
        <f>'[2]26'!C90</f>
        <v>30</v>
      </c>
      <c r="D88" s="196">
        <f>'[2]26'!D90</f>
        <v>0</v>
      </c>
      <c r="E88" s="196">
        <f>'[2]26'!E90</f>
        <v>0</v>
      </c>
      <c r="F88" s="15">
        <f t="shared" si="16"/>
        <v>72</v>
      </c>
      <c r="G88" s="195">
        <f>'[2]26'!H90</f>
        <v>38</v>
      </c>
      <c r="H88" s="196">
        <f>'[2]26'!I90</f>
        <v>0</v>
      </c>
      <c r="I88" s="196">
        <f>'[2]26'!J90</f>
        <v>0</v>
      </c>
      <c r="J88" s="196">
        <f>'[2]26'!K90</f>
        <v>0</v>
      </c>
      <c r="K88" s="15">
        <f t="shared" si="13"/>
        <v>38</v>
      </c>
      <c r="L88" s="18">
        <f>frq!C88</f>
        <v>1</v>
      </c>
      <c r="M88" s="124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195">
        <f>'[2]26'!B91</f>
        <v>42</v>
      </c>
      <c r="C89" s="196">
        <f>'[2]26'!C91</f>
        <v>30</v>
      </c>
      <c r="D89" s="196">
        <f>'[2]26'!D91</f>
        <v>0</v>
      </c>
      <c r="E89" s="196">
        <f>'[2]26'!E91</f>
        <v>0</v>
      </c>
      <c r="F89" s="15">
        <f t="shared" si="16"/>
        <v>72</v>
      </c>
      <c r="G89" s="195">
        <f>'[2]26'!H91</f>
        <v>38</v>
      </c>
      <c r="H89" s="196">
        <f>'[2]26'!I91</f>
        <v>0</v>
      </c>
      <c r="I89" s="196">
        <f>'[2]26'!J91</f>
        <v>0</v>
      </c>
      <c r="J89" s="196">
        <f>'[2]26'!K91</f>
        <v>0</v>
      </c>
      <c r="K89" s="15">
        <f t="shared" si="13"/>
        <v>38</v>
      </c>
      <c r="L89" s="18">
        <f>frq!C89</f>
        <v>1</v>
      </c>
      <c r="M89" s="124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195">
        <f>'[2]26'!B92</f>
        <v>42</v>
      </c>
      <c r="C90" s="196">
        <f>'[2]26'!C92</f>
        <v>30</v>
      </c>
      <c r="D90" s="196">
        <f>'[2]26'!D92</f>
        <v>0</v>
      </c>
      <c r="E90" s="196">
        <f>'[2]26'!E92</f>
        <v>0</v>
      </c>
      <c r="F90" s="15">
        <f t="shared" si="16"/>
        <v>72</v>
      </c>
      <c r="G90" s="195">
        <f>'[2]26'!H92</f>
        <v>38</v>
      </c>
      <c r="H90" s="196">
        <f>'[2]26'!I92</f>
        <v>0</v>
      </c>
      <c r="I90" s="196">
        <f>'[2]26'!J92</f>
        <v>0</v>
      </c>
      <c r="J90" s="196">
        <f>'[2]26'!K92</f>
        <v>0</v>
      </c>
      <c r="K90" s="15">
        <f t="shared" si="13"/>
        <v>38</v>
      </c>
      <c r="L90" s="18">
        <f>frq!C90</f>
        <v>1</v>
      </c>
      <c r="M90" s="124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195">
        <f>'[2]26'!B93</f>
        <v>42</v>
      </c>
      <c r="C91" s="196">
        <f>'[2]26'!C93</f>
        <v>30</v>
      </c>
      <c r="D91" s="196">
        <f>'[2]26'!D93</f>
        <v>0</v>
      </c>
      <c r="E91" s="196">
        <f>'[2]26'!E93</f>
        <v>0</v>
      </c>
      <c r="F91" s="15">
        <f t="shared" si="16"/>
        <v>72</v>
      </c>
      <c r="G91" s="195">
        <f>'[2]26'!H93</f>
        <v>38</v>
      </c>
      <c r="H91" s="196">
        <f>'[2]26'!I93</f>
        <v>0</v>
      </c>
      <c r="I91" s="196">
        <f>'[2]26'!J93</f>
        <v>0</v>
      </c>
      <c r="J91" s="196">
        <f>'[2]26'!K93</f>
        <v>0</v>
      </c>
      <c r="K91" s="15">
        <f t="shared" si="13"/>
        <v>38</v>
      </c>
      <c r="L91" s="18">
        <f>frq!C91</f>
        <v>1</v>
      </c>
      <c r="M91" s="124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195">
        <f>'[2]26'!B94</f>
        <v>42</v>
      </c>
      <c r="C92" s="196">
        <f>'[2]26'!C94</f>
        <v>30</v>
      </c>
      <c r="D92" s="196">
        <f>'[2]26'!D94</f>
        <v>0</v>
      </c>
      <c r="E92" s="196">
        <f>'[2]26'!E94</f>
        <v>0</v>
      </c>
      <c r="F92" s="15">
        <f t="shared" si="16"/>
        <v>72</v>
      </c>
      <c r="G92" s="195">
        <f>'[2]26'!H94</f>
        <v>38</v>
      </c>
      <c r="H92" s="196">
        <f>'[2]26'!I94</f>
        <v>0</v>
      </c>
      <c r="I92" s="196">
        <f>'[2]26'!J94</f>
        <v>0</v>
      </c>
      <c r="J92" s="196">
        <f>'[2]26'!K94</f>
        <v>0</v>
      </c>
      <c r="K92" s="15">
        <f t="shared" si="13"/>
        <v>38</v>
      </c>
      <c r="L92" s="18">
        <f>frq!C92</f>
        <v>1</v>
      </c>
      <c r="M92" s="124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195">
        <f>'[2]26'!B95</f>
        <v>42</v>
      </c>
      <c r="C93" s="196">
        <f>'[2]26'!C95</f>
        <v>30</v>
      </c>
      <c r="D93" s="196">
        <f>'[2]26'!D95</f>
        <v>0</v>
      </c>
      <c r="E93" s="196">
        <f>'[2]26'!E95</f>
        <v>0</v>
      </c>
      <c r="F93" s="15">
        <f t="shared" si="16"/>
        <v>72</v>
      </c>
      <c r="G93" s="195">
        <f>'[2]26'!H95</f>
        <v>38</v>
      </c>
      <c r="H93" s="196">
        <f>'[2]26'!I95</f>
        <v>0</v>
      </c>
      <c r="I93" s="196">
        <f>'[2]26'!J95</f>
        <v>0</v>
      </c>
      <c r="J93" s="196">
        <f>'[2]26'!K95</f>
        <v>0</v>
      </c>
      <c r="K93" s="15">
        <f t="shared" si="13"/>
        <v>38</v>
      </c>
      <c r="L93" s="18">
        <f>frq!C93</f>
        <v>1</v>
      </c>
      <c r="M93" s="124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195">
        <f>'[2]26'!B96</f>
        <v>42</v>
      </c>
      <c r="C94" s="196">
        <f>'[2]26'!C96</f>
        <v>30</v>
      </c>
      <c r="D94" s="196">
        <f>'[2]26'!D96</f>
        <v>0</v>
      </c>
      <c r="E94" s="196">
        <f>'[2]26'!E96</f>
        <v>0</v>
      </c>
      <c r="F94" s="15">
        <f t="shared" si="16"/>
        <v>72</v>
      </c>
      <c r="G94" s="195">
        <f>'[2]26'!H96</f>
        <v>38</v>
      </c>
      <c r="H94" s="196">
        <f>'[2]26'!I96</f>
        <v>0</v>
      </c>
      <c r="I94" s="196">
        <f>'[2]26'!J96</f>
        <v>0</v>
      </c>
      <c r="J94" s="196">
        <f>'[2]26'!K96</f>
        <v>0</v>
      </c>
      <c r="K94" s="15">
        <f t="shared" si="13"/>
        <v>38</v>
      </c>
      <c r="L94" s="18">
        <f>frq!C94</f>
        <v>1</v>
      </c>
      <c r="M94" s="124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195">
        <f>'[2]26'!B97</f>
        <v>42</v>
      </c>
      <c r="C95" s="196">
        <f>'[2]26'!C97</f>
        <v>30</v>
      </c>
      <c r="D95" s="196">
        <f>'[2]26'!D97</f>
        <v>0</v>
      </c>
      <c r="E95" s="196">
        <f>'[2]26'!E97</f>
        <v>0</v>
      </c>
      <c r="F95" s="15">
        <f t="shared" si="16"/>
        <v>72</v>
      </c>
      <c r="G95" s="195">
        <f>'[2]26'!H97</f>
        <v>38</v>
      </c>
      <c r="H95" s="196">
        <f>'[2]26'!I97</f>
        <v>0</v>
      </c>
      <c r="I95" s="196">
        <f>'[2]26'!J97</f>
        <v>0</v>
      </c>
      <c r="J95" s="196">
        <f>'[2]26'!K97</f>
        <v>0</v>
      </c>
      <c r="K95" s="15">
        <f t="shared" si="13"/>
        <v>38</v>
      </c>
      <c r="L95" s="18">
        <f>frq!C95</f>
        <v>1</v>
      </c>
      <c r="M95" s="124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195">
        <f>'[2]26'!B98</f>
        <v>42</v>
      </c>
      <c r="C96" s="196">
        <f>'[2]26'!C98</f>
        <v>30</v>
      </c>
      <c r="D96" s="196">
        <f>'[2]26'!D98</f>
        <v>0</v>
      </c>
      <c r="E96" s="196">
        <f>'[2]26'!E98</f>
        <v>0</v>
      </c>
      <c r="F96" s="15">
        <f t="shared" si="16"/>
        <v>72</v>
      </c>
      <c r="G96" s="195">
        <f>'[2]26'!H98</f>
        <v>38</v>
      </c>
      <c r="H96" s="196">
        <f>'[2]26'!I98</f>
        <v>0</v>
      </c>
      <c r="I96" s="196">
        <f>'[2]26'!J98</f>
        <v>0</v>
      </c>
      <c r="J96" s="196">
        <f>'[2]26'!K98</f>
        <v>0</v>
      </c>
      <c r="K96" s="15">
        <f t="shared" si="13"/>
        <v>38</v>
      </c>
      <c r="L96" s="18">
        <f>frq!C96</f>
        <v>1</v>
      </c>
      <c r="M96" s="124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195">
        <f>'[2]26'!B99</f>
        <v>42</v>
      </c>
      <c r="C97" s="196">
        <f>'[2]26'!C99</f>
        <v>30</v>
      </c>
      <c r="D97" s="196">
        <f>'[2]26'!D99</f>
        <v>0</v>
      </c>
      <c r="E97" s="196">
        <f>'[2]26'!E99</f>
        <v>0</v>
      </c>
      <c r="F97" s="15">
        <f t="shared" si="16"/>
        <v>72</v>
      </c>
      <c r="G97" s="195">
        <f>'[2]26'!H99</f>
        <v>38</v>
      </c>
      <c r="H97" s="196">
        <f>'[2]26'!I99</f>
        <v>0</v>
      </c>
      <c r="I97" s="196">
        <f>'[2]26'!J99</f>
        <v>0</v>
      </c>
      <c r="J97" s="196">
        <f>'[2]26'!K99</f>
        <v>0</v>
      </c>
      <c r="K97" s="15">
        <f t="shared" si="13"/>
        <v>38</v>
      </c>
      <c r="L97" s="18">
        <f>frq!C97</f>
        <v>1</v>
      </c>
      <c r="M97" s="124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195">
        <f>'[2]26'!B100</f>
        <v>42</v>
      </c>
      <c r="C98" s="196">
        <f>'[2]26'!C100</f>
        <v>30</v>
      </c>
      <c r="D98" s="196">
        <f>'[2]26'!D100</f>
        <v>0</v>
      </c>
      <c r="E98" s="196">
        <f>'[2]26'!E100</f>
        <v>0</v>
      </c>
      <c r="F98" s="15">
        <f t="shared" si="16"/>
        <v>72</v>
      </c>
      <c r="G98" s="195">
        <f>'[2]26'!H100</f>
        <v>38</v>
      </c>
      <c r="H98" s="196">
        <f>'[2]26'!I100</f>
        <v>0</v>
      </c>
      <c r="I98" s="196">
        <f>'[2]26'!J100</f>
        <v>0</v>
      </c>
      <c r="J98" s="196">
        <f>'[2]26'!K100</f>
        <v>0</v>
      </c>
      <c r="K98" s="15">
        <f t="shared" si="13"/>
        <v>38</v>
      </c>
      <c r="L98" s="18">
        <f>frq!C98</f>
        <v>1</v>
      </c>
      <c r="M98" s="124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0.88249999999999995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0.88249999999999995</v>
      </c>
      <c r="L99" s="128">
        <f t="shared" si="17"/>
        <v>2.4E-2</v>
      </c>
      <c r="M99" s="128">
        <f t="shared" si="17"/>
        <v>0.87019999999999997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0.87019999999999997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3">
        <f>Allocation_SG!A1</f>
        <v>45225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0" t="s">
        <v>169</v>
      </c>
      <c r="AX1" s="230"/>
      <c r="AY1" s="230"/>
      <c r="AZ1" s="230"/>
      <c r="BA1" s="230"/>
      <c r="BB1" s="230"/>
      <c r="BD1" s="230" t="s">
        <v>170</v>
      </c>
      <c r="BE1" s="230"/>
      <c r="BF1" s="230"/>
      <c r="BG1" s="230"/>
      <c r="BH1" s="230"/>
      <c r="BI1" s="230"/>
      <c r="BL1" s="8" t="s">
        <v>199</v>
      </c>
      <c r="BM1" s="8" t="s">
        <v>200</v>
      </c>
      <c r="BN1" s="230" t="s">
        <v>346</v>
      </c>
      <c r="BO1" s="230"/>
      <c r="BP1" s="231" t="s">
        <v>345</v>
      </c>
      <c r="BQ1" s="231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'[3]26'!B5</f>
        <v>320</v>
      </c>
      <c r="C3" s="16">
        <f>'[3]26'!C5</f>
        <v>0</v>
      </c>
      <c r="D3" s="16">
        <f>'[3]26'!D5</f>
        <v>0</v>
      </c>
      <c r="E3" s="16">
        <f>'[3]26'!E5</f>
        <v>0</v>
      </c>
      <c r="F3" s="16">
        <f>'[3]26'!F5</f>
        <v>980</v>
      </c>
      <c r="G3" s="16">
        <f>'[3]26'!G5</f>
        <v>0</v>
      </c>
      <c r="H3" s="17">
        <f>SUM(B3:G3)</f>
        <v>1300</v>
      </c>
      <c r="I3" s="15">
        <f>'[3]26'!J5</f>
        <v>270</v>
      </c>
      <c r="J3" s="16">
        <f>'[3]26'!K5</f>
        <v>0</v>
      </c>
      <c r="K3" s="16">
        <f>'[3]26'!L5</f>
        <v>0</v>
      </c>
      <c r="L3" s="16">
        <f>'[3]26'!M5</f>
        <v>0</v>
      </c>
      <c r="M3" s="16">
        <f>'[3]26'!N5</f>
        <v>0</v>
      </c>
      <c r="N3" s="16">
        <f>'[3]26'!O5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15.89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15.89</v>
      </c>
      <c r="AE3" s="8">
        <f>BD3</f>
        <v>15.89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15.89</v>
      </c>
      <c r="AL3" s="8">
        <f t="shared" ref="AL3:AQ18" si="3">Q3-X3-AE3</f>
        <v>238.22000000000003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238.22000000000003</v>
      </c>
      <c r="AW3" s="199">
        <v>15.89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15.89</v>
      </c>
      <c r="BD3" s="199">
        <v>15.89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15.89</v>
      </c>
      <c r="BL3" s="8">
        <f>AT3</f>
        <v>0</v>
      </c>
      <c r="BM3" s="8">
        <f>AU3</f>
        <v>0</v>
      </c>
      <c r="BN3" s="8">
        <f>BC3</f>
        <v>15.89</v>
      </c>
      <c r="BO3" s="8">
        <f>BJ3</f>
        <v>15.89</v>
      </c>
      <c r="BP3" s="139">
        <f>BL3-BN3</f>
        <v>-15.89</v>
      </c>
      <c r="BQ3" s="139">
        <f>BM3-BO3</f>
        <v>-15.89</v>
      </c>
    </row>
    <row r="4" spans="1:69">
      <c r="A4" s="8" t="s">
        <v>46</v>
      </c>
      <c r="B4" s="15">
        <f>'[3]26'!B6</f>
        <v>320</v>
      </c>
      <c r="C4" s="16">
        <f>'[3]26'!C6</f>
        <v>0</v>
      </c>
      <c r="D4" s="16">
        <f>'[3]26'!D6</f>
        <v>0</v>
      </c>
      <c r="E4" s="16">
        <f>'[3]26'!E6</f>
        <v>0</v>
      </c>
      <c r="F4" s="16">
        <f>'[3]26'!F6</f>
        <v>980</v>
      </c>
      <c r="G4" s="16">
        <f>'[3]26'!G6</f>
        <v>0</v>
      </c>
      <c r="H4" s="17">
        <f>SUM(B4:G4)</f>
        <v>1300</v>
      </c>
      <c r="I4" s="15">
        <f>'[3]26'!J6</f>
        <v>270</v>
      </c>
      <c r="J4" s="16">
        <f>'[3]26'!K6</f>
        <v>0</v>
      </c>
      <c r="K4" s="16">
        <f>'[3]26'!L6</f>
        <v>0</v>
      </c>
      <c r="L4" s="16">
        <f>'[3]26'!M6</f>
        <v>0</v>
      </c>
      <c r="M4" s="16">
        <f>'[3]26'!N6</f>
        <v>0</v>
      </c>
      <c r="N4" s="16">
        <f>'[3]26'!O6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15.89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15.89</v>
      </c>
      <c r="AE4" s="8">
        <f t="shared" ref="AE4:AE67" si="11">BD4</f>
        <v>15.89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15.89</v>
      </c>
      <c r="AL4" s="8">
        <f t="shared" si="3"/>
        <v>238.22000000000003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238.22000000000003</v>
      </c>
      <c r="AW4" s="199">
        <v>15.89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15.89</v>
      </c>
      <c r="BD4" s="199">
        <v>15.89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15.89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15.89</v>
      </c>
      <c r="BO4" s="8">
        <f t="shared" ref="BO4:BO67" si="24">BJ4</f>
        <v>15.89</v>
      </c>
      <c r="BP4" s="139">
        <f t="shared" ref="BP4:BP67" si="25">BL4-BN4</f>
        <v>-15.89</v>
      </c>
      <c r="BQ4" s="139">
        <f t="shared" ref="BQ4:BQ67" si="26">BM4-BO4</f>
        <v>-15.89</v>
      </c>
    </row>
    <row r="5" spans="1:69">
      <c r="A5" s="8" t="s">
        <v>47</v>
      </c>
      <c r="B5" s="15">
        <f>'[3]26'!B7</f>
        <v>320</v>
      </c>
      <c r="C5" s="16">
        <f>'[3]26'!C7</f>
        <v>0</v>
      </c>
      <c r="D5" s="16">
        <f>'[3]26'!D7</f>
        <v>0</v>
      </c>
      <c r="E5" s="16">
        <f>'[3]26'!E7</f>
        <v>0</v>
      </c>
      <c r="F5" s="16">
        <f>'[3]26'!F7</f>
        <v>980</v>
      </c>
      <c r="G5" s="16">
        <f>'[3]26'!G7</f>
        <v>0</v>
      </c>
      <c r="H5" s="17">
        <f t="shared" ref="H5:H68" si="27">SUM(B5:G5)</f>
        <v>1300</v>
      </c>
      <c r="I5" s="15">
        <f>'[3]26'!J7</f>
        <v>270</v>
      </c>
      <c r="J5" s="16">
        <f>'[3]26'!K7</f>
        <v>0</v>
      </c>
      <c r="K5" s="16">
        <f>'[3]26'!L7</f>
        <v>0</v>
      </c>
      <c r="L5" s="16">
        <f>'[3]26'!M7</f>
        <v>0</v>
      </c>
      <c r="M5" s="16">
        <f>'[3]26'!N7</f>
        <v>0</v>
      </c>
      <c r="N5" s="16">
        <f>'[3]26'!O7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15.89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15.89</v>
      </c>
      <c r="AE5" s="8">
        <f t="shared" si="11"/>
        <v>15.89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15.89</v>
      </c>
      <c r="AL5" s="8">
        <f t="shared" si="3"/>
        <v>238.22000000000003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238.22000000000003</v>
      </c>
      <c r="AW5" s="199">
        <v>15.89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15.89</v>
      </c>
      <c r="BD5" s="199">
        <v>15.89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15.89</v>
      </c>
      <c r="BL5" s="8">
        <f t="shared" si="21"/>
        <v>0</v>
      </c>
      <c r="BM5" s="8">
        <f t="shared" si="22"/>
        <v>0</v>
      </c>
      <c r="BN5" s="8">
        <f t="shared" si="23"/>
        <v>15.89</v>
      </c>
      <c r="BO5" s="8">
        <f t="shared" si="24"/>
        <v>15.89</v>
      </c>
      <c r="BP5" s="139">
        <f t="shared" si="25"/>
        <v>-15.89</v>
      </c>
      <c r="BQ5" s="139">
        <f t="shared" si="26"/>
        <v>-15.89</v>
      </c>
    </row>
    <row r="6" spans="1:69">
      <c r="A6" s="8" t="s">
        <v>48</v>
      </c>
      <c r="B6" s="15">
        <f>'[3]26'!B8</f>
        <v>320</v>
      </c>
      <c r="C6" s="16">
        <f>'[3]26'!C8</f>
        <v>0</v>
      </c>
      <c r="D6" s="16">
        <f>'[3]26'!D8</f>
        <v>0</v>
      </c>
      <c r="E6" s="16">
        <f>'[3]26'!E8</f>
        <v>0</v>
      </c>
      <c r="F6" s="16">
        <f>'[3]26'!F8</f>
        <v>980</v>
      </c>
      <c r="G6" s="16">
        <f>'[3]26'!G8</f>
        <v>0</v>
      </c>
      <c r="H6" s="17">
        <f t="shared" si="27"/>
        <v>1300</v>
      </c>
      <c r="I6" s="15">
        <f>'[3]26'!J8</f>
        <v>270</v>
      </c>
      <c r="J6" s="16">
        <f>'[3]26'!K8</f>
        <v>0</v>
      </c>
      <c r="K6" s="16">
        <f>'[3]26'!L8</f>
        <v>0</v>
      </c>
      <c r="L6" s="16">
        <f>'[3]26'!M8</f>
        <v>0</v>
      </c>
      <c r="M6" s="16">
        <f>'[3]26'!N8</f>
        <v>0</v>
      </c>
      <c r="N6" s="16">
        <f>'[3]26'!O8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15.89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15.89</v>
      </c>
      <c r="AE6" s="8">
        <f t="shared" si="11"/>
        <v>15.89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15.89</v>
      </c>
      <c r="AL6" s="8">
        <f t="shared" si="3"/>
        <v>238.22000000000003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238.22000000000003</v>
      </c>
      <c r="AW6" s="199">
        <v>15.89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15.89</v>
      </c>
      <c r="BD6" s="199">
        <v>15.89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15.89</v>
      </c>
      <c r="BL6" s="8">
        <f t="shared" si="21"/>
        <v>0</v>
      </c>
      <c r="BM6" s="8">
        <f t="shared" si="22"/>
        <v>0</v>
      </c>
      <c r="BN6" s="8">
        <f t="shared" si="23"/>
        <v>15.89</v>
      </c>
      <c r="BO6" s="8">
        <f t="shared" si="24"/>
        <v>15.89</v>
      </c>
      <c r="BP6" s="139">
        <f t="shared" si="25"/>
        <v>-15.89</v>
      </c>
      <c r="BQ6" s="139">
        <f t="shared" si="26"/>
        <v>-15.89</v>
      </c>
    </row>
    <row r="7" spans="1:69">
      <c r="A7" s="8" t="s">
        <v>49</v>
      </c>
      <c r="B7" s="15">
        <f>'[3]26'!B9</f>
        <v>320</v>
      </c>
      <c r="C7" s="16">
        <f>'[3]26'!C9</f>
        <v>0</v>
      </c>
      <c r="D7" s="16">
        <f>'[3]26'!D9</f>
        <v>0</v>
      </c>
      <c r="E7" s="16">
        <f>'[3]26'!E9</f>
        <v>0</v>
      </c>
      <c r="F7" s="16">
        <f>'[3]26'!F9</f>
        <v>980</v>
      </c>
      <c r="G7" s="16">
        <f>'[3]26'!G9</f>
        <v>0</v>
      </c>
      <c r="H7" s="17">
        <f t="shared" si="27"/>
        <v>1300</v>
      </c>
      <c r="I7" s="15">
        <f>'[3]26'!J9</f>
        <v>270</v>
      </c>
      <c r="J7" s="16">
        <f>'[3]26'!K9</f>
        <v>0</v>
      </c>
      <c r="K7" s="16">
        <f>'[3]26'!L9</f>
        <v>0</v>
      </c>
      <c r="L7" s="16">
        <f>'[3]26'!M9</f>
        <v>0</v>
      </c>
      <c r="M7" s="16">
        <f>'[3]26'!N9</f>
        <v>0</v>
      </c>
      <c r="N7" s="16">
        <f>'[3]26'!O9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W7" s="199">
        <v>26.99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26.99</v>
      </c>
      <c r="BD7" s="199">
        <v>26.99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26.99</v>
      </c>
      <c r="BL7" s="8">
        <f t="shared" si="21"/>
        <v>0</v>
      </c>
      <c r="BM7" s="8">
        <f t="shared" si="22"/>
        <v>0</v>
      </c>
      <c r="BN7" s="8">
        <f t="shared" si="23"/>
        <v>26.99</v>
      </c>
      <c r="BO7" s="8">
        <f t="shared" si="24"/>
        <v>26.99</v>
      </c>
      <c r="BP7" s="139">
        <f t="shared" si="25"/>
        <v>-26.99</v>
      </c>
      <c r="BQ7" s="139">
        <f t="shared" si="26"/>
        <v>-26.99</v>
      </c>
    </row>
    <row r="8" spans="1:69">
      <c r="A8" s="8" t="s">
        <v>50</v>
      </c>
      <c r="B8" s="15">
        <f>'[3]26'!B10</f>
        <v>320</v>
      </c>
      <c r="C8" s="16">
        <f>'[3]26'!C10</f>
        <v>0</v>
      </c>
      <c r="D8" s="16">
        <f>'[3]26'!D10</f>
        <v>0</v>
      </c>
      <c r="E8" s="16">
        <f>'[3]26'!E10</f>
        <v>0</v>
      </c>
      <c r="F8" s="16">
        <f>'[3]26'!F10</f>
        <v>980</v>
      </c>
      <c r="G8" s="16">
        <f>'[3]26'!G10</f>
        <v>0</v>
      </c>
      <c r="H8" s="17">
        <f t="shared" si="27"/>
        <v>1300</v>
      </c>
      <c r="I8" s="15">
        <f>'[3]26'!J10</f>
        <v>270</v>
      </c>
      <c r="J8" s="16">
        <f>'[3]26'!K10</f>
        <v>0</v>
      </c>
      <c r="K8" s="16">
        <f>'[3]26'!L10</f>
        <v>0</v>
      </c>
      <c r="L8" s="16">
        <f>'[3]26'!M10</f>
        <v>0</v>
      </c>
      <c r="M8" s="16">
        <f>'[3]26'!N10</f>
        <v>0</v>
      </c>
      <c r="N8" s="16">
        <f>'[3]26'!O10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W8" s="199">
        <v>26.99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26.99</v>
      </c>
      <c r="BD8" s="199">
        <v>26.99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26.99</v>
      </c>
      <c r="BL8" s="8">
        <f t="shared" si="21"/>
        <v>0</v>
      </c>
      <c r="BM8" s="8">
        <f t="shared" si="22"/>
        <v>0</v>
      </c>
      <c r="BN8" s="8">
        <f t="shared" si="23"/>
        <v>26.99</v>
      </c>
      <c r="BO8" s="8">
        <f t="shared" si="24"/>
        <v>26.99</v>
      </c>
      <c r="BP8" s="139">
        <f t="shared" si="25"/>
        <v>-26.99</v>
      </c>
      <c r="BQ8" s="139">
        <f t="shared" si="26"/>
        <v>-26.99</v>
      </c>
    </row>
    <row r="9" spans="1:69">
      <c r="A9" s="8" t="s">
        <v>51</v>
      </c>
      <c r="B9" s="15">
        <f>'[3]26'!B11</f>
        <v>320</v>
      </c>
      <c r="C9" s="16">
        <f>'[3]26'!C11</f>
        <v>0</v>
      </c>
      <c r="D9" s="16">
        <f>'[3]26'!D11</f>
        <v>0</v>
      </c>
      <c r="E9" s="16">
        <f>'[3]26'!E11</f>
        <v>0</v>
      </c>
      <c r="F9" s="16">
        <f>'[3]26'!F11</f>
        <v>980</v>
      </c>
      <c r="G9" s="16">
        <f>'[3]26'!G11</f>
        <v>0</v>
      </c>
      <c r="H9" s="17">
        <f t="shared" si="27"/>
        <v>1300</v>
      </c>
      <c r="I9" s="15">
        <f>'[3]26'!J11</f>
        <v>270</v>
      </c>
      <c r="J9" s="16">
        <f>'[3]26'!K11</f>
        <v>0</v>
      </c>
      <c r="K9" s="16">
        <f>'[3]26'!L11</f>
        <v>0</v>
      </c>
      <c r="L9" s="16">
        <f>'[3]26'!M11</f>
        <v>0</v>
      </c>
      <c r="M9" s="16">
        <f>'[3]26'!N11</f>
        <v>0</v>
      </c>
      <c r="N9" s="16">
        <f>'[3]26'!O11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W9" s="199">
        <v>26.99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26.99</v>
      </c>
      <c r="BD9" s="199">
        <v>26.99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26.99</v>
      </c>
      <c r="BL9" s="8">
        <f t="shared" si="21"/>
        <v>0</v>
      </c>
      <c r="BM9" s="8">
        <f t="shared" si="22"/>
        <v>0</v>
      </c>
      <c r="BN9" s="8">
        <f t="shared" si="23"/>
        <v>26.99</v>
      </c>
      <c r="BO9" s="8">
        <f t="shared" si="24"/>
        <v>26.99</v>
      </c>
      <c r="BP9" s="139">
        <f t="shared" si="25"/>
        <v>-26.99</v>
      </c>
      <c r="BQ9" s="139">
        <f t="shared" si="26"/>
        <v>-26.99</v>
      </c>
    </row>
    <row r="10" spans="1:69">
      <c r="A10" s="8" t="s">
        <v>52</v>
      </c>
      <c r="B10" s="15">
        <f>'[3]26'!B12</f>
        <v>320</v>
      </c>
      <c r="C10" s="16">
        <f>'[3]26'!C12</f>
        <v>0</v>
      </c>
      <c r="D10" s="16">
        <f>'[3]26'!D12</f>
        <v>0</v>
      </c>
      <c r="E10" s="16">
        <f>'[3]26'!E12</f>
        <v>0</v>
      </c>
      <c r="F10" s="16">
        <f>'[3]26'!F12</f>
        <v>980</v>
      </c>
      <c r="G10" s="16">
        <f>'[3]26'!G12</f>
        <v>0</v>
      </c>
      <c r="H10" s="17">
        <f t="shared" si="27"/>
        <v>1300</v>
      </c>
      <c r="I10" s="15">
        <f>'[3]26'!J12</f>
        <v>270</v>
      </c>
      <c r="J10" s="16">
        <f>'[3]26'!K12</f>
        <v>0</v>
      </c>
      <c r="K10" s="16">
        <f>'[3]26'!L12</f>
        <v>0</v>
      </c>
      <c r="L10" s="16">
        <f>'[3]26'!M12</f>
        <v>0</v>
      </c>
      <c r="M10" s="16">
        <f>'[3]26'!N12</f>
        <v>0</v>
      </c>
      <c r="N10" s="16">
        <f>'[3]26'!O12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W10" s="199">
        <v>26.99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26.99</v>
      </c>
      <c r="BD10" s="199">
        <v>26.99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26.99</v>
      </c>
      <c r="BL10" s="8">
        <f t="shared" si="21"/>
        <v>0</v>
      </c>
      <c r="BM10" s="8">
        <f t="shared" si="22"/>
        <v>0</v>
      </c>
      <c r="BN10" s="8">
        <f t="shared" si="23"/>
        <v>26.99</v>
      </c>
      <c r="BO10" s="8">
        <f t="shared" si="24"/>
        <v>26.99</v>
      </c>
      <c r="BP10" s="139">
        <f t="shared" si="25"/>
        <v>-26.99</v>
      </c>
      <c r="BQ10" s="139">
        <f t="shared" si="26"/>
        <v>-26.99</v>
      </c>
    </row>
    <row r="11" spans="1:69">
      <c r="A11" s="8" t="s">
        <v>53</v>
      </c>
      <c r="B11" s="15">
        <f>'[3]26'!B13</f>
        <v>320</v>
      </c>
      <c r="C11" s="16">
        <f>'[3]26'!C13</f>
        <v>0</v>
      </c>
      <c r="D11" s="16">
        <f>'[3]26'!D13</f>
        <v>0</v>
      </c>
      <c r="E11" s="16">
        <f>'[3]26'!E13</f>
        <v>0</v>
      </c>
      <c r="F11" s="16">
        <f>'[3]26'!F13</f>
        <v>980</v>
      </c>
      <c r="G11" s="16">
        <f>'[3]26'!G13</f>
        <v>0</v>
      </c>
      <c r="H11" s="17">
        <f t="shared" si="27"/>
        <v>1300</v>
      </c>
      <c r="I11" s="15">
        <f>'[3]26'!J13</f>
        <v>270</v>
      </c>
      <c r="J11" s="16">
        <f>'[3]26'!K13</f>
        <v>0</v>
      </c>
      <c r="K11" s="16">
        <f>'[3]26'!L13</f>
        <v>0</v>
      </c>
      <c r="L11" s="16">
        <f>'[3]26'!M13</f>
        <v>0</v>
      </c>
      <c r="M11" s="16">
        <f>'[3]26'!N13</f>
        <v>0</v>
      </c>
      <c r="N11" s="16">
        <f>'[3]26'!O13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W11" s="199">
        <v>26.99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26.99</v>
      </c>
      <c r="BD11" s="199">
        <v>26.99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26.99</v>
      </c>
      <c r="BL11" s="8">
        <f t="shared" si="21"/>
        <v>0</v>
      </c>
      <c r="BM11" s="8">
        <f t="shared" si="22"/>
        <v>0</v>
      </c>
      <c r="BN11" s="8">
        <f t="shared" si="23"/>
        <v>26.99</v>
      </c>
      <c r="BO11" s="8">
        <f t="shared" si="24"/>
        <v>26.99</v>
      </c>
      <c r="BP11" s="139">
        <f t="shared" si="25"/>
        <v>-26.99</v>
      </c>
      <c r="BQ11" s="139">
        <f t="shared" si="26"/>
        <v>-26.99</v>
      </c>
    </row>
    <row r="12" spans="1:69">
      <c r="A12" s="8" t="s">
        <v>54</v>
      </c>
      <c r="B12" s="15">
        <f>'[3]26'!B14</f>
        <v>320</v>
      </c>
      <c r="C12" s="16">
        <f>'[3]26'!C14</f>
        <v>0</v>
      </c>
      <c r="D12" s="16">
        <f>'[3]26'!D14</f>
        <v>0</v>
      </c>
      <c r="E12" s="16">
        <f>'[3]26'!E14</f>
        <v>0</v>
      </c>
      <c r="F12" s="16">
        <f>'[3]26'!F14</f>
        <v>980</v>
      </c>
      <c r="G12" s="16">
        <f>'[3]26'!G14</f>
        <v>0</v>
      </c>
      <c r="H12" s="17">
        <f t="shared" si="27"/>
        <v>1300</v>
      </c>
      <c r="I12" s="15">
        <f>'[3]26'!J14</f>
        <v>270</v>
      </c>
      <c r="J12" s="16">
        <f>'[3]26'!K14</f>
        <v>0</v>
      </c>
      <c r="K12" s="16">
        <f>'[3]26'!L14</f>
        <v>0</v>
      </c>
      <c r="L12" s="16">
        <f>'[3]26'!M14</f>
        <v>0</v>
      </c>
      <c r="M12" s="16">
        <f>'[3]26'!N14</f>
        <v>0</v>
      </c>
      <c r="N12" s="16">
        <f>'[3]26'!O14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W12" s="199">
        <v>26.99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26.99</v>
      </c>
      <c r="BD12" s="199">
        <v>26.99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26.99</v>
      </c>
      <c r="BL12" s="8">
        <f t="shared" si="21"/>
        <v>0</v>
      </c>
      <c r="BM12" s="8">
        <f t="shared" si="22"/>
        <v>0</v>
      </c>
      <c r="BN12" s="8">
        <f t="shared" si="23"/>
        <v>26.99</v>
      </c>
      <c r="BO12" s="8">
        <f t="shared" si="24"/>
        <v>26.99</v>
      </c>
      <c r="BP12" s="139">
        <f t="shared" si="25"/>
        <v>-26.99</v>
      </c>
      <c r="BQ12" s="139">
        <f t="shared" si="26"/>
        <v>-26.99</v>
      </c>
    </row>
    <row r="13" spans="1:69">
      <c r="A13" s="8" t="s">
        <v>55</v>
      </c>
      <c r="B13" s="15">
        <f>'[3]26'!B15</f>
        <v>320</v>
      </c>
      <c r="C13" s="16">
        <f>'[3]26'!C15</f>
        <v>0</v>
      </c>
      <c r="D13" s="16">
        <f>'[3]26'!D15</f>
        <v>0</v>
      </c>
      <c r="E13" s="16">
        <f>'[3]26'!E15</f>
        <v>0</v>
      </c>
      <c r="F13" s="16">
        <f>'[3]26'!F15</f>
        <v>980</v>
      </c>
      <c r="G13" s="16">
        <f>'[3]26'!G15</f>
        <v>0</v>
      </c>
      <c r="H13" s="17">
        <f t="shared" si="27"/>
        <v>1300</v>
      </c>
      <c r="I13" s="15">
        <f>'[3]26'!J15</f>
        <v>270</v>
      </c>
      <c r="J13" s="16">
        <f>'[3]26'!K15</f>
        <v>0</v>
      </c>
      <c r="K13" s="16">
        <f>'[3]26'!L15</f>
        <v>0</v>
      </c>
      <c r="L13" s="16">
        <f>'[3]26'!M15</f>
        <v>0</v>
      </c>
      <c r="M13" s="16">
        <f>'[3]26'!N15</f>
        <v>0</v>
      </c>
      <c r="N13" s="16">
        <f>'[3]26'!O15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W13" s="199">
        <v>26.99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26.99</v>
      </c>
      <c r="BD13" s="199">
        <v>26.99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26.99</v>
      </c>
      <c r="BL13" s="8">
        <f t="shared" si="21"/>
        <v>0</v>
      </c>
      <c r="BM13" s="8">
        <f t="shared" si="22"/>
        <v>0</v>
      </c>
      <c r="BN13" s="8">
        <f t="shared" si="23"/>
        <v>26.99</v>
      </c>
      <c r="BO13" s="8">
        <f t="shared" si="24"/>
        <v>26.99</v>
      </c>
      <c r="BP13" s="139">
        <f t="shared" si="25"/>
        <v>-26.99</v>
      </c>
      <c r="BQ13" s="139">
        <f t="shared" si="26"/>
        <v>-26.99</v>
      </c>
    </row>
    <row r="14" spans="1:69">
      <c r="A14" s="8" t="s">
        <v>56</v>
      </c>
      <c r="B14" s="15">
        <f>'[3]26'!B16</f>
        <v>320</v>
      </c>
      <c r="C14" s="16">
        <f>'[3]26'!C16</f>
        <v>0</v>
      </c>
      <c r="D14" s="16">
        <f>'[3]26'!D16</f>
        <v>0</v>
      </c>
      <c r="E14" s="16">
        <f>'[3]26'!E16</f>
        <v>0</v>
      </c>
      <c r="F14" s="16">
        <f>'[3]26'!F16</f>
        <v>980</v>
      </c>
      <c r="G14" s="16">
        <f>'[3]26'!G16</f>
        <v>0</v>
      </c>
      <c r="H14" s="17">
        <f t="shared" si="27"/>
        <v>1300</v>
      </c>
      <c r="I14" s="15">
        <f>'[3]26'!J16</f>
        <v>270</v>
      </c>
      <c r="J14" s="16">
        <f>'[3]26'!K16</f>
        <v>0</v>
      </c>
      <c r="K14" s="16">
        <f>'[3]26'!L16</f>
        <v>0</v>
      </c>
      <c r="L14" s="16">
        <f>'[3]26'!M16</f>
        <v>0</v>
      </c>
      <c r="M14" s="16">
        <f>'[3]26'!N16</f>
        <v>0</v>
      </c>
      <c r="N14" s="16">
        <f>'[3]26'!O16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W14" s="199">
        <v>26.99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26.99</v>
      </c>
      <c r="BD14" s="199">
        <v>26.99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26.99</v>
      </c>
      <c r="BL14" s="8">
        <f t="shared" si="21"/>
        <v>0</v>
      </c>
      <c r="BM14" s="8">
        <f t="shared" si="22"/>
        <v>0</v>
      </c>
      <c r="BN14" s="8">
        <f t="shared" si="23"/>
        <v>26.99</v>
      </c>
      <c r="BO14" s="8">
        <f t="shared" si="24"/>
        <v>26.99</v>
      </c>
      <c r="BP14" s="139">
        <f t="shared" si="25"/>
        <v>-26.99</v>
      </c>
      <c r="BQ14" s="139">
        <f t="shared" si="26"/>
        <v>-26.99</v>
      </c>
    </row>
    <row r="15" spans="1:69">
      <c r="A15" s="8" t="s">
        <v>57</v>
      </c>
      <c r="B15" s="15">
        <f>'[3]26'!B17</f>
        <v>320</v>
      </c>
      <c r="C15" s="16">
        <f>'[3]26'!C17</f>
        <v>0</v>
      </c>
      <c r="D15" s="16">
        <f>'[3]26'!D17</f>
        <v>0</v>
      </c>
      <c r="E15" s="16">
        <f>'[3]26'!E17</f>
        <v>0</v>
      </c>
      <c r="F15" s="16">
        <f>'[3]26'!F17</f>
        <v>980</v>
      </c>
      <c r="G15" s="16">
        <f>'[3]26'!G17</f>
        <v>0</v>
      </c>
      <c r="H15" s="17">
        <f t="shared" si="27"/>
        <v>1300</v>
      </c>
      <c r="I15" s="15">
        <f>'[3]26'!J17</f>
        <v>270</v>
      </c>
      <c r="J15" s="16">
        <f>'[3]26'!K17</f>
        <v>0</v>
      </c>
      <c r="K15" s="16">
        <f>'[3]26'!L17</f>
        <v>0</v>
      </c>
      <c r="L15" s="16">
        <f>'[3]26'!M17</f>
        <v>0</v>
      </c>
      <c r="M15" s="16">
        <f>'[3]26'!N17</f>
        <v>0</v>
      </c>
      <c r="N15" s="16">
        <f>'[3]26'!O17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W15" s="199">
        <v>26.99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26.99</v>
      </c>
      <c r="BD15" s="199">
        <v>26.99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26.99</v>
      </c>
      <c r="BL15" s="8">
        <f t="shared" si="21"/>
        <v>0</v>
      </c>
      <c r="BM15" s="8">
        <f t="shared" si="22"/>
        <v>0</v>
      </c>
      <c r="BN15" s="8">
        <f t="shared" si="23"/>
        <v>26.99</v>
      </c>
      <c r="BO15" s="8">
        <f t="shared" si="24"/>
        <v>26.99</v>
      </c>
      <c r="BP15" s="139">
        <f t="shared" si="25"/>
        <v>-26.99</v>
      </c>
      <c r="BQ15" s="139">
        <f t="shared" si="26"/>
        <v>-26.99</v>
      </c>
    </row>
    <row r="16" spans="1:69">
      <c r="A16" s="8" t="s">
        <v>58</v>
      </c>
      <c r="B16" s="15">
        <f>'[3]26'!B18</f>
        <v>320</v>
      </c>
      <c r="C16" s="16">
        <f>'[3]26'!C18</f>
        <v>0</v>
      </c>
      <c r="D16" s="16">
        <f>'[3]26'!D18</f>
        <v>0</v>
      </c>
      <c r="E16" s="16">
        <f>'[3]26'!E18</f>
        <v>0</v>
      </c>
      <c r="F16" s="16">
        <f>'[3]26'!F18</f>
        <v>980</v>
      </c>
      <c r="G16" s="16">
        <f>'[3]26'!G18</f>
        <v>0</v>
      </c>
      <c r="H16" s="17">
        <f t="shared" si="27"/>
        <v>1300</v>
      </c>
      <c r="I16" s="15">
        <f>'[3]26'!J18</f>
        <v>270</v>
      </c>
      <c r="J16" s="16">
        <f>'[3]26'!K18</f>
        <v>0</v>
      </c>
      <c r="K16" s="16">
        <f>'[3]26'!L18</f>
        <v>0</v>
      </c>
      <c r="L16" s="16">
        <f>'[3]26'!M18</f>
        <v>0</v>
      </c>
      <c r="M16" s="16">
        <f>'[3]26'!N18</f>
        <v>0</v>
      </c>
      <c r="N16" s="16">
        <f>'[3]26'!O18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W16" s="199">
        <v>26.99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26.99</v>
      </c>
      <c r="BD16" s="199">
        <v>26.99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26.99</v>
      </c>
      <c r="BL16" s="8">
        <f t="shared" si="21"/>
        <v>0</v>
      </c>
      <c r="BM16" s="8">
        <f t="shared" si="22"/>
        <v>0</v>
      </c>
      <c r="BN16" s="8">
        <f t="shared" si="23"/>
        <v>26.99</v>
      </c>
      <c r="BO16" s="8">
        <f t="shared" si="24"/>
        <v>26.99</v>
      </c>
      <c r="BP16" s="139">
        <f t="shared" si="25"/>
        <v>-26.99</v>
      </c>
      <c r="BQ16" s="139">
        <f t="shared" si="26"/>
        <v>-26.99</v>
      </c>
    </row>
    <row r="17" spans="1:69">
      <c r="A17" s="8" t="s">
        <v>59</v>
      </c>
      <c r="B17" s="15">
        <f>'[3]26'!B19</f>
        <v>320</v>
      </c>
      <c r="C17" s="16">
        <f>'[3]26'!C19</f>
        <v>0</v>
      </c>
      <c r="D17" s="16">
        <f>'[3]26'!D19</f>
        <v>0</v>
      </c>
      <c r="E17" s="16">
        <f>'[3]26'!E19</f>
        <v>0</v>
      </c>
      <c r="F17" s="16">
        <f>'[3]26'!F19</f>
        <v>980</v>
      </c>
      <c r="G17" s="16">
        <f>'[3]26'!G19</f>
        <v>0</v>
      </c>
      <c r="H17" s="17">
        <f t="shared" si="27"/>
        <v>1300</v>
      </c>
      <c r="I17" s="15">
        <f>'[3]26'!J19</f>
        <v>270</v>
      </c>
      <c r="J17" s="16">
        <f>'[3]26'!K19</f>
        <v>0</v>
      </c>
      <c r="K17" s="16">
        <f>'[3]26'!L19</f>
        <v>0</v>
      </c>
      <c r="L17" s="16">
        <f>'[3]26'!M19</f>
        <v>0</v>
      </c>
      <c r="M17" s="16">
        <f>'[3]26'!N19</f>
        <v>0</v>
      </c>
      <c r="N17" s="16">
        <f>'[3]26'!O19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W17" s="199">
        <v>26.99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26.99</v>
      </c>
      <c r="BD17" s="199">
        <v>26.99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26.99</v>
      </c>
      <c r="BL17" s="8">
        <f t="shared" si="21"/>
        <v>0</v>
      </c>
      <c r="BM17" s="8">
        <f t="shared" si="22"/>
        <v>0</v>
      </c>
      <c r="BN17" s="8">
        <f t="shared" si="23"/>
        <v>26.99</v>
      </c>
      <c r="BO17" s="8">
        <f t="shared" si="24"/>
        <v>26.99</v>
      </c>
      <c r="BP17" s="139">
        <f t="shared" si="25"/>
        <v>-26.99</v>
      </c>
      <c r="BQ17" s="139">
        <f t="shared" si="26"/>
        <v>-26.99</v>
      </c>
    </row>
    <row r="18" spans="1:69">
      <c r="A18" s="8" t="s">
        <v>60</v>
      </c>
      <c r="B18" s="15">
        <f>'[3]26'!B20</f>
        <v>320</v>
      </c>
      <c r="C18" s="16">
        <f>'[3]26'!C20</f>
        <v>0</v>
      </c>
      <c r="D18" s="16">
        <f>'[3]26'!D20</f>
        <v>0</v>
      </c>
      <c r="E18" s="16">
        <f>'[3]26'!E20</f>
        <v>0</v>
      </c>
      <c r="F18" s="16">
        <f>'[3]26'!F20</f>
        <v>980</v>
      </c>
      <c r="G18" s="16">
        <f>'[3]26'!G20</f>
        <v>0</v>
      </c>
      <c r="H18" s="17">
        <f t="shared" si="27"/>
        <v>1300</v>
      </c>
      <c r="I18" s="15">
        <f>'[3]26'!J20</f>
        <v>270</v>
      </c>
      <c r="J18" s="16">
        <f>'[3]26'!K20</f>
        <v>0</v>
      </c>
      <c r="K18" s="16">
        <f>'[3]26'!L20</f>
        <v>0</v>
      </c>
      <c r="L18" s="16">
        <f>'[3]26'!M20</f>
        <v>0</v>
      </c>
      <c r="M18" s="16">
        <f>'[3]26'!N20</f>
        <v>0</v>
      </c>
      <c r="N18" s="16">
        <f>'[3]26'!O20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W18" s="199">
        <v>26.99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26.99</v>
      </c>
      <c r="BD18" s="199">
        <v>26.99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26.99</v>
      </c>
      <c r="BL18" s="8">
        <f t="shared" si="21"/>
        <v>0</v>
      </c>
      <c r="BM18" s="8">
        <f t="shared" si="22"/>
        <v>0</v>
      </c>
      <c r="BN18" s="8">
        <f t="shared" si="23"/>
        <v>26.99</v>
      </c>
      <c r="BO18" s="8">
        <f t="shared" si="24"/>
        <v>26.99</v>
      </c>
      <c r="BP18" s="139">
        <f t="shared" si="25"/>
        <v>-26.99</v>
      </c>
      <c r="BQ18" s="139">
        <f t="shared" si="26"/>
        <v>-26.99</v>
      </c>
    </row>
    <row r="19" spans="1:69">
      <c r="A19" s="8" t="s">
        <v>61</v>
      </c>
      <c r="B19" s="15">
        <f>'[3]26'!B21</f>
        <v>320</v>
      </c>
      <c r="C19" s="16">
        <f>'[3]26'!C21</f>
        <v>0</v>
      </c>
      <c r="D19" s="16">
        <f>'[3]26'!D21</f>
        <v>0</v>
      </c>
      <c r="E19" s="16">
        <f>'[3]26'!E21</f>
        <v>0</v>
      </c>
      <c r="F19" s="16">
        <f>'[3]26'!F21</f>
        <v>980</v>
      </c>
      <c r="G19" s="16">
        <f>'[3]26'!G21</f>
        <v>0</v>
      </c>
      <c r="H19" s="17">
        <f t="shared" si="27"/>
        <v>1300</v>
      </c>
      <c r="I19" s="15">
        <f>'[3]26'!J21</f>
        <v>270</v>
      </c>
      <c r="J19" s="16">
        <f>'[3]26'!K21</f>
        <v>0</v>
      </c>
      <c r="K19" s="16">
        <f>'[3]26'!L21</f>
        <v>0</v>
      </c>
      <c r="L19" s="16">
        <f>'[3]26'!M21</f>
        <v>0</v>
      </c>
      <c r="M19" s="16">
        <f>'[3]26'!N21</f>
        <v>0</v>
      </c>
      <c r="N19" s="16">
        <f>'[3]26'!O21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W19" s="199">
        <v>26.99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26.99</v>
      </c>
      <c r="BD19" s="199">
        <v>26.99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26.99</v>
      </c>
      <c r="BL19" s="8">
        <f t="shared" si="21"/>
        <v>0</v>
      </c>
      <c r="BM19" s="8">
        <f t="shared" si="22"/>
        <v>0</v>
      </c>
      <c r="BN19" s="8">
        <f t="shared" si="23"/>
        <v>26.99</v>
      </c>
      <c r="BO19" s="8">
        <f t="shared" si="24"/>
        <v>26.99</v>
      </c>
      <c r="BP19" s="139">
        <f t="shared" si="25"/>
        <v>-26.99</v>
      </c>
      <c r="BQ19" s="139">
        <f t="shared" si="26"/>
        <v>-26.99</v>
      </c>
    </row>
    <row r="20" spans="1:69">
      <c r="A20" s="8" t="s">
        <v>62</v>
      </c>
      <c r="B20" s="15">
        <f>'[3]26'!B22</f>
        <v>320</v>
      </c>
      <c r="C20" s="16">
        <f>'[3]26'!C22</f>
        <v>0</v>
      </c>
      <c r="D20" s="16">
        <f>'[3]26'!D22</f>
        <v>0</v>
      </c>
      <c r="E20" s="16">
        <f>'[3]26'!E22</f>
        <v>0</v>
      </c>
      <c r="F20" s="16">
        <f>'[3]26'!F22</f>
        <v>980</v>
      </c>
      <c r="G20" s="16">
        <f>'[3]26'!G22</f>
        <v>0</v>
      </c>
      <c r="H20" s="17">
        <f t="shared" si="27"/>
        <v>1300</v>
      </c>
      <c r="I20" s="15">
        <f>'[3]26'!J22</f>
        <v>270</v>
      </c>
      <c r="J20" s="16">
        <f>'[3]26'!K22</f>
        <v>0</v>
      </c>
      <c r="K20" s="16">
        <f>'[3]26'!L22</f>
        <v>0</v>
      </c>
      <c r="L20" s="16">
        <f>'[3]26'!M22</f>
        <v>0</v>
      </c>
      <c r="M20" s="16">
        <f>'[3]26'!N22</f>
        <v>0</v>
      </c>
      <c r="N20" s="16">
        <f>'[3]26'!O22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W20" s="199">
        <v>26.99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26.99</v>
      </c>
      <c r="BD20" s="199">
        <v>26.99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26.99</v>
      </c>
      <c r="BL20" s="8">
        <f t="shared" si="21"/>
        <v>0</v>
      </c>
      <c r="BM20" s="8">
        <f t="shared" si="22"/>
        <v>0</v>
      </c>
      <c r="BN20" s="8">
        <f t="shared" si="23"/>
        <v>26.99</v>
      </c>
      <c r="BO20" s="8">
        <f t="shared" si="24"/>
        <v>26.99</v>
      </c>
      <c r="BP20" s="139">
        <f t="shared" si="25"/>
        <v>-26.99</v>
      </c>
      <c r="BQ20" s="139">
        <f t="shared" si="26"/>
        <v>-26.99</v>
      </c>
    </row>
    <row r="21" spans="1:69">
      <c r="A21" s="8" t="s">
        <v>63</v>
      </c>
      <c r="B21" s="15">
        <f>'[3]26'!B23</f>
        <v>320</v>
      </c>
      <c r="C21" s="16">
        <f>'[3]26'!C23</f>
        <v>0</v>
      </c>
      <c r="D21" s="16">
        <f>'[3]26'!D23</f>
        <v>0</v>
      </c>
      <c r="E21" s="16">
        <f>'[3]26'!E23</f>
        <v>0</v>
      </c>
      <c r="F21" s="16">
        <f>'[3]26'!F23</f>
        <v>980</v>
      </c>
      <c r="G21" s="16">
        <f>'[3]26'!G23</f>
        <v>0</v>
      </c>
      <c r="H21" s="17">
        <f t="shared" si="27"/>
        <v>1300</v>
      </c>
      <c r="I21" s="15">
        <f>'[3]26'!J23</f>
        <v>270</v>
      </c>
      <c r="J21" s="16">
        <f>'[3]26'!K23</f>
        <v>0</v>
      </c>
      <c r="K21" s="16">
        <f>'[3]26'!L23</f>
        <v>0</v>
      </c>
      <c r="L21" s="16">
        <f>'[3]26'!M23</f>
        <v>0</v>
      </c>
      <c r="M21" s="16">
        <f>'[3]26'!N23</f>
        <v>0</v>
      </c>
      <c r="N21" s="16">
        <f>'[3]26'!O23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W21" s="199">
        <v>26.99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26.99</v>
      </c>
      <c r="BD21" s="199">
        <v>26.99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26.99</v>
      </c>
      <c r="BL21" s="8">
        <f t="shared" si="21"/>
        <v>0</v>
      </c>
      <c r="BM21" s="8">
        <f t="shared" si="22"/>
        <v>0</v>
      </c>
      <c r="BN21" s="8">
        <f t="shared" si="23"/>
        <v>26.99</v>
      </c>
      <c r="BO21" s="8">
        <f t="shared" si="24"/>
        <v>26.99</v>
      </c>
      <c r="BP21" s="139">
        <f t="shared" si="25"/>
        <v>-26.99</v>
      </c>
      <c r="BQ21" s="139">
        <f t="shared" si="26"/>
        <v>-26.99</v>
      </c>
    </row>
    <row r="22" spans="1:69">
      <c r="A22" s="8" t="s">
        <v>64</v>
      </c>
      <c r="B22" s="15">
        <f>'[3]26'!B24</f>
        <v>320</v>
      </c>
      <c r="C22" s="16">
        <f>'[3]26'!C24</f>
        <v>0</v>
      </c>
      <c r="D22" s="16">
        <f>'[3]26'!D24</f>
        <v>0</v>
      </c>
      <c r="E22" s="16">
        <f>'[3]26'!E24</f>
        <v>0</v>
      </c>
      <c r="F22" s="16">
        <f>'[3]26'!F24</f>
        <v>980</v>
      </c>
      <c r="G22" s="16">
        <f>'[3]26'!G24</f>
        <v>0</v>
      </c>
      <c r="H22" s="17">
        <f t="shared" si="27"/>
        <v>1300</v>
      </c>
      <c r="I22" s="15">
        <f>'[3]26'!J24</f>
        <v>270</v>
      </c>
      <c r="J22" s="16">
        <f>'[3]26'!K24</f>
        <v>0</v>
      </c>
      <c r="K22" s="16">
        <f>'[3]26'!L24</f>
        <v>0</v>
      </c>
      <c r="L22" s="16">
        <f>'[3]26'!M24</f>
        <v>0</v>
      </c>
      <c r="M22" s="16">
        <f>'[3]26'!N24</f>
        <v>0</v>
      </c>
      <c r="N22" s="16">
        <f>'[3]26'!O24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W22" s="199">
        <v>26.99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26.99</v>
      </c>
      <c r="BD22" s="199">
        <v>26.99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26.99</v>
      </c>
      <c r="BL22" s="8">
        <f t="shared" si="21"/>
        <v>0</v>
      </c>
      <c r="BM22" s="8">
        <f t="shared" si="22"/>
        <v>0</v>
      </c>
      <c r="BN22" s="8">
        <f t="shared" si="23"/>
        <v>26.99</v>
      </c>
      <c r="BO22" s="8">
        <f t="shared" si="24"/>
        <v>26.99</v>
      </c>
      <c r="BP22" s="139">
        <f t="shared" si="25"/>
        <v>-26.99</v>
      </c>
      <c r="BQ22" s="139">
        <f t="shared" si="26"/>
        <v>-26.99</v>
      </c>
    </row>
    <row r="23" spans="1:69">
      <c r="A23" s="8" t="s">
        <v>65</v>
      </c>
      <c r="B23" s="15">
        <f>'[3]26'!B25</f>
        <v>320</v>
      </c>
      <c r="C23" s="16">
        <f>'[3]26'!C25</f>
        <v>0</v>
      </c>
      <c r="D23" s="16">
        <f>'[3]26'!D25</f>
        <v>0</v>
      </c>
      <c r="E23" s="16">
        <f>'[3]26'!E25</f>
        <v>0</v>
      </c>
      <c r="F23" s="16">
        <f>'[3]26'!F25</f>
        <v>980</v>
      </c>
      <c r="G23" s="16">
        <f>'[3]26'!G25</f>
        <v>0</v>
      </c>
      <c r="H23" s="17">
        <f t="shared" si="27"/>
        <v>1300</v>
      </c>
      <c r="I23" s="15">
        <f>'[3]26'!J25</f>
        <v>270</v>
      </c>
      <c r="J23" s="16">
        <f>'[3]26'!K25</f>
        <v>0</v>
      </c>
      <c r="K23" s="16">
        <f>'[3]26'!L25</f>
        <v>0</v>
      </c>
      <c r="L23" s="16">
        <f>'[3]26'!M25</f>
        <v>0</v>
      </c>
      <c r="M23" s="16">
        <f>'[3]26'!N25</f>
        <v>0</v>
      </c>
      <c r="N23" s="16">
        <f>'[3]26'!O25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24.28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24.28</v>
      </c>
      <c r="AE23" s="8">
        <f t="shared" si="11"/>
        <v>24.28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24.28</v>
      </c>
      <c r="AL23" s="8">
        <f t="shared" si="31"/>
        <v>221.44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221.44</v>
      </c>
      <c r="AW23" s="199">
        <v>24.28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24.28</v>
      </c>
      <c r="BD23" s="199">
        <v>24.28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24.28</v>
      </c>
      <c r="BL23" s="8">
        <f t="shared" si="21"/>
        <v>0</v>
      </c>
      <c r="BM23" s="8">
        <f t="shared" si="22"/>
        <v>0</v>
      </c>
      <c r="BN23" s="8">
        <f t="shared" si="23"/>
        <v>24.28</v>
      </c>
      <c r="BO23" s="8">
        <f t="shared" si="24"/>
        <v>24.28</v>
      </c>
      <c r="BP23" s="139">
        <f t="shared" si="25"/>
        <v>-24.28</v>
      </c>
      <c r="BQ23" s="139">
        <f t="shared" si="26"/>
        <v>-24.28</v>
      </c>
    </row>
    <row r="24" spans="1:69">
      <c r="A24" s="8" t="s">
        <v>66</v>
      </c>
      <c r="B24" s="15">
        <f>'[3]26'!B26</f>
        <v>320</v>
      </c>
      <c r="C24" s="16">
        <f>'[3]26'!C26</f>
        <v>0</v>
      </c>
      <c r="D24" s="16">
        <f>'[3]26'!D26</f>
        <v>0</v>
      </c>
      <c r="E24" s="16">
        <f>'[3]26'!E26</f>
        <v>0</v>
      </c>
      <c r="F24" s="16">
        <f>'[3]26'!F26</f>
        <v>980</v>
      </c>
      <c r="G24" s="16">
        <f>'[3]26'!G26</f>
        <v>0</v>
      </c>
      <c r="H24" s="17">
        <f t="shared" si="27"/>
        <v>1300</v>
      </c>
      <c r="I24" s="15">
        <f>'[3]26'!J26</f>
        <v>270</v>
      </c>
      <c r="J24" s="16">
        <f>'[3]26'!K26</f>
        <v>0</v>
      </c>
      <c r="K24" s="16">
        <f>'[3]26'!L26</f>
        <v>0</v>
      </c>
      <c r="L24" s="16">
        <f>'[3]26'!M26</f>
        <v>0</v>
      </c>
      <c r="M24" s="16">
        <f>'[3]26'!N26</f>
        <v>0</v>
      </c>
      <c r="N24" s="16">
        <f>'[3]26'!O26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15.89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15.89</v>
      </c>
      <c r="AE24" s="8">
        <f t="shared" si="11"/>
        <v>15.89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15.89</v>
      </c>
      <c r="AL24" s="8">
        <f t="shared" si="31"/>
        <v>238.22000000000003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238.22000000000003</v>
      </c>
      <c r="AW24" s="199">
        <v>15.89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15.89</v>
      </c>
      <c r="BD24" s="199">
        <v>15.89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15.89</v>
      </c>
      <c r="BL24" s="8">
        <f t="shared" si="21"/>
        <v>0</v>
      </c>
      <c r="BM24" s="8">
        <f t="shared" si="22"/>
        <v>0</v>
      </c>
      <c r="BN24" s="8">
        <f t="shared" si="23"/>
        <v>15.89</v>
      </c>
      <c r="BO24" s="8">
        <f t="shared" si="24"/>
        <v>15.89</v>
      </c>
      <c r="BP24" s="139">
        <f t="shared" si="25"/>
        <v>-15.89</v>
      </c>
      <c r="BQ24" s="139">
        <f t="shared" si="26"/>
        <v>-15.89</v>
      </c>
    </row>
    <row r="25" spans="1:69">
      <c r="A25" s="8" t="s">
        <v>67</v>
      </c>
      <c r="B25" s="15">
        <f>'[3]26'!B27</f>
        <v>320</v>
      </c>
      <c r="C25" s="16">
        <f>'[3]26'!C27</f>
        <v>0</v>
      </c>
      <c r="D25" s="16">
        <f>'[3]26'!D27</f>
        <v>0</v>
      </c>
      <c r="E25" s="16">
        <f>'[3]26'!E27</f>
        <v>0</v>
      </c>
      <c r="F25" s="16">
        <f>'[3]26'!F27</f>
        <v>980</v>
      </c>
      <c r="G25" s="16">
        <f>'[3]26'!G27</f>
        <v>0</v>
      </c>
      <c r="H25" s="17">
        <f t="shared" si="27"/>
        <v>1300</v>
      </c>
      <c r="I25" s="15">
        <f>'[3]26'!J27</f>
        <v>270</v>
      </c>
      <c r="J25" s="16">
        <f>'[3]26'!K27</f>
        <v>0</v>
      </c>
      <c r="K25" s="16">
        <f>'[3]26'!L27</f>
        <v>0</v>
      </c>
      <c r="L25" s="16">
        <f>'[3]26'!M27</f>
        <v>0</v>
      </c>
      <c r="M25" s="16">
        <f>'[3]26'!N27</f>
        <v>0</v>
      </c>
      <c r="N25" s="16">
        <f>'[3]26'!O27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15.89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15.89</v>
      </c>
      <c r="AE25" s="8">
        <f t="shared" si="11"/>
        <v>15.89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15.89</v>
      </c>
      <c r="AL25" s="8">
        <f t="shared" si="31"/>
        <v>238.22000000000003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238.22000000000003</v>
      </c>
      <c r="AW25" s="199">
        <v>15.89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15.89</v>
      </c>
      <c r="BD25" s="199">
        <v>15.89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15.89</v>
      </c>
      <c r="BL25" s="8">
        <f t="shared" si="21"/>
        <v>0</v>
      </c>
      <c r="BM25" s="8">
        <f t="shared" si="22"/>
        <v>0</v>
      </c>
      <c r="BN25" s="8">
        <f t="shared" si="23"/>
        <v>15.89</v>
      </c>
      <c r="BO25" s="8">
        <f t="shared" si="24"/>
        <v>15.89</v>
      </c>
      <c r="BP25" s="139">
        <f t="shared" si="25"/>
        <v>-15.89</v>
      </c>
      <c r="BQ25" s="139">
        <f t="shared" si="26"/>
        <v>-15.89</v>
      </c>
    </row>
    <row r="26" spans="1:69">
      <c r="A26" s="8" t="s">
        <v>68</v>
      </c>
      <c r="B26" s="15">
        <f>'[3]26'!B28</f>
        <v>320</v>
      </c>
      <c r="C26" s="16">
        <f>'[3]26'!C28</f>
        <v>0</v>
      </c>
      <c r="D26" s="16">
        <f>'[3]26'!D28</f>
        <v>0</v>
      </c>
      <c r="E26" s="16">
        <f>'[3]26'!E28</f>
        <v>0</v>
      </c>
      <c r="F26" s="16">
        <f>'[3]26'!F28</f>
        <v>980</v>
      </c>
      <c r="G26" s="16">
        <f>'[3]26'!G28</f>
        <v>0</v>
      </c>
      <c r="H26" s="17">
        <f t="shared" si="27"/>
        <v>1300</v>
      </c>
      <c r="I26" s="15">
        <f>'[3]26'!J28</f>
        <v>270</v>
      </c>
      <c r="J26" s="16">
        <f>'[3]26'!K28</f>
        <v>0</v>
      </c>
      <c r="K26" s="16">
        <f>'[3]26'!L28</f>
        <v>0</v>
      </c>
      <c r="L26" s="16">
        <f>'[3]26'!M28</f>
        <v>0</v>
      </c>
      <c r="M26" s="16">
        <f>'[3]26'!N28</f>
        <v>0</v>
      </c>
      <c r="N26" s="16">
        <f>'[3]26'!O28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15.89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15.89</v>
      </c>
      <c r="AE26" s="8">
        <f t="shared" si="11"/>
        <v>15.89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15.89</v>
      </c>
      <c r="AL26" s="8">
        <f t="shared" si="31"/>
        <v>238.22000000000003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238.22000000000003</v>
      </c>
      <c r="AW26" s="199">
        <v>15.89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15.89</v>
      </c>
      <c r="BD26" s="199">
        <v>15.89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15.89</v>
      </c>
      <c r="BL26" s="8">
        <f t="shared" si="21"/>
        <v>0</v>
      </c>
      <c r="BM26" s="8">
        <f t="shared" si="22"/>
        <v>0</v>
      </c>
      <c r="BN26" s="8">
        <f t="shared" si="23"/>
        <v>15.89</v>
      </c>
      <c r="BO26" s="8">
        <f t="shared" si="24"/>
        <v>15.89</v>
      </c>
      <c r="BP26" s="139">
        <f t="shared" si="25"/>
        <v>-15.89</v>
      </c>
      <c r="BQ26" s="139">
        <f t="shared" si="26"/>
        <v>-15.89</v>
      </c>
    </row>
    <row r="27" spans="1:69">
      <c r="A27" s="8" t="s">
        <v>69</v>
      </c>
      <c r="B27" s="15">
        <f>'[3]26'!B29</f>
        <v>320</v>
      </c>
      <c r="C27" s="16">
        <f>'[3]26'!C29</f>
        <v>0</v>
      </c>
      <c r="D27" s="16">
        <f>'[3]26'!D29</f>
        <v>0</v>
      </c>
      <c r="E27" s="16">
        <f>'[3]26'!E29</f>
        <v>0</v>
      </c>
      <c r="F27" s="16">
        <f>'[3]26'!F29</f>
        <v>980</v>
      </c>
      <c r="G27" s="16">
        <f>'[3]26'!G29</f>
        <v>0</v>
      </c>
      <c r="H27" s="17">
        <f t="shared" si="27"/>
        <v>1300</v>
      </c>
      <c r="I27" s="15">
        <f>'[3]26'!J29</f>
        <v>270</v>
      </c>
      <c r="J27" s="16">
        <f>'[3]26'!K29</f>
        <v>0</v>
      </c>
      <c r="K27" s="16">
        <f>'[3]26'!L29</f>
        <v>0</v>
      </c>
      <c r="L27" s="16">
        <f>'[3]26'!M29</f>
        <v>0</v>
      </c>
      <c r="M27" s="16">
        <f>'[3]26'!N29</f>
        <v>0</v>
      </c>
      <c r="N27" s="16">
        <f>'[3]26'!O29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15.89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15.89</v>
      </c>
      <c r="AE27" s="8">
        <f t="shared" si="11"/>
        <v>15.89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15.89</v>
      </c>
      <c r="AL27" s="8">
        <f t="shared" si="31"/>
        <v>238.22000000000003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238.22000000000003</v>
      </c>
      <c r="AW27" s="199">
        <v>15.89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15.89</v>
      </c>
      <c r="BD27" s="199">
        <v>15.89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15.89</v>
      </c>
      <c r="BL27" s="8">
        <f t="shared" si="21"/>
        <v>0</v>
      </c>
      <c r="BM27" s="8">
        <f t="shared" si="22"/>
        <v>0</v>
      </c>
      <c r="BN27" s="8">
        <f t="shared" si="23"/>
        <v>15.89</v>
      </c>
      <c r="BO27" s="8">
        <f t="shared" si="24"/>
        <v>15.89</v>
      </c>
      <c r="BP27" s="139">
        <f t="shared" si="25"/>
        <v>-15.89</v>
      </c>
      <c r="BQ27" s="139">
        <f t="shared" si="26"/>
        <v>-15.89</v>
      </c>
    </row>
    <row r="28" spans="1:69">
      <c r="A28" s="8" t="s">
        <v>70</v>
      </c>
      <c r="B28" s="15">
        <f>'[3]26'!B30</f>
        <v>320</v>
      </c>
      <c r="C28" s="16">
        <f>'[3]26'!C30</f>
        <v>0</v>
      </c>
      <c r="D28" s="16">
        <f>'[3]26'!D30</f>
        <v>0</v>
      </c>
      <c r="E28" s="16">
        <f>'[3]26'!E30</f>
        <v>0</v>
      </c>
      <c r="F28" s="16">
        <f>'[3]26'!F30</f>
        <v>980</v>
      </c>
      <c r="G28" s="16">
        <f>'[3]26'!G30</f>
        <v>0</v>
      </c>
      <c r="H28" s="17">
        <f t="shared" si="27"/>
        <v>1300</v>
      </c>
      <c r="I28" s="15">
        <f>'[3]26'!J30</f>
        <v>270</v>
      </c>
      <c r="J28" s="16">
        <f>'[3]26'!K30</f>
        <v>0</v>
      </c>
      <c r="K28" s="16">
        <f>'[3]26'!L30</f>
        <v>0</v>
      </c>
      <c r="L28" s="16">
        <f>'[3]26'!M30</f>
        <v>0</v>
      </c>
      <c r="M28" s="16">
        <f>'[3]26'!N30</f>
        <v>0</v>
      </c>
      <c r="N28" s="16">
        <f>'[3]26'!O30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15.89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15.89</v>
      </c>
      <c r="AE28" s="8">
        <f t="shared" si="11"/>
        <v>15.89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15.89</v>
      </c>
      <c r="AL28" s="8">
        <f t="shared" si="31"/>
        <v>238.22000000000003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238.22000000000003</v>
      </c>
      <c r="AW28" s="199">
        <v>15.89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15.89</v>
      </c>
      <c r="BD28" s="199">
        <v>15.89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15.89</v>
      </c>
      <c r="BL28" s="8">
        <f t="shared" si="21"/>
        <v>0</v>
      </c>
      <c r="BM28" s="8">
        <f t="shared" si="22"/>
        <v>0</v>
      </c>
      <c r="BN28" s="8">
        <f t="shared" si="23"/>
        <v>15.89</v>
      </c>
      <c r="BO28" s="8">
        <f t="shared" si="24"/>
        <v>15.89</v>
      </c>
      <c r="BP28" s="139">
        <f t="shared" si="25"/>
        <v>-15.89</v>
      </c>
      <c r="BQ28" s="139">
        <f t="shared" si="26"/>
        <v>-15.89</v>
      </c>
    </row>
    <row r="29" spans="1:69">
      <c r="A29" s="8" t="s">
        <v>71</v>
      </c>
      <c r="B29" s="15">
        <f>'[3]26'!B31</f>
        <v>320</v>
      </c>
      <c r="C29" s="16">
        <f>'[3]26'!C31</f>
        <v>0</v>
      </c>
      <c r="D29" s="16">
        <f>'[3]26'!D31</f>
        <v>0</v>
      </c>
      <c r="E29" s="16">
        <f>'[3]26'!E31</f>
        <v>0</v>
      </c>
      <c r="F29" s="16">
        <f>'[3]26'!F31</f>
        <v>980</v>
      </c>
      <c r="G29" s="16">
        <f>'[3]26'!G31</f>
        <v>0</v>
      </c>
      <c r="H29" s="17">
        <f t="shared" si="27"/>
        <v>1300</v>
      </c>
      <c r="I29" s="15">
        <f>'[3]26'!J31</f>
        <v>270</v>
      </c>
      <c r="J29" s="16">
        <f>'[3]26'!K31</f>
        <v>0</v>
      </c>
      <c r="K29" s="16">
        <f>'[3]26'!L31</f>
        <v>0</v>
      </c>
      <c r="L29" s="16">
        <f>'[3]26'!M31</f>
        <v>0</v>
      </c>
      <c r="M29" s="16">
        <f>'[3]26'!N31</f>
        <v>0</v>
      </c>
      <c r="N29" s="16">
        <f>'[3]26'!O31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24.28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24.28</v>
      </c>
      <c r="AE29" s="8">
        <f t="shared" si="11"/>
        <v>24.28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24.28</v>
      </c>
      <c r="AL29" s="8">
        <f t="shared" si="31"/>
        <v>221.44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221.44</v>
      </c>
      <c r="AW29" s="199">
        <v>24.28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24.28</v>
      </c>
      <c r="BD29" s="199">
        <v>24.28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24.28</v>
      </c>
      <c r="BL29" s="8">
        <f t="shared" si="21"/>
        <v>0</v>
      </c>
      <c r="BM29" s="8">
        <f t="shared" si="22"/>
        <v>0</v>
      </c>
      <c r="BN29" s="8">
        <f t="shared" si="23"/>
        <v>24.28</v>
      </c>
      <c r="BO29" s="8">
        <f t="shared" si="24"/>
        <v>24.28</v>
      </c>
      <c r="BP29" s="139">
        <f t="shared" si="25"/>
        <v>-24.28</v>
      </c>
      <c r="BQ29" s="139">
        <f t="shared" si="26"/>
        <v>-24.28</v>
      </c>
    </row>
    <row r="30" spans="1:69">
      <c r="A30" s="8" t="s">
        <v>72</v>
      </c>
      <c r="B30" s="15">
        <f>'[3]26'!B32</f>
        <v>320</v>
      </c>
      <c r="C30" s="16">
        <f>'[3]26'!C32</f>
        <v>0</v>
      </c>
      <c r="D30" s="16">
        <f>'[3]26'!D32</f>
        <v>0</v>
      </c>
      <c r="E30" s="16">
        <f>'[3]26'!E32</f>
        <v>0</v>
      </c>
      <c r="F30" s="16">
        <f>'[3]26'!F32</f>
        <v>980</v>
      </c>
      <c r="G30" s="16">
        <f>'[3]26'!G32</f>
        <v>0</v>
      </c>
      <c r="H30" s="17">
        <f t="shared" si="27"/>
        <v>1300</v>
      </c>
      <c r="I30" s="15">
        <f>'[3]26'!J32</f>
        <v>270</v>
      </c>
      <c r="J30" s="16">
        <f>'[3]26'!K32</f>
        <v>0</v>
      </c>
      <c r="K30" s="16">
        <f>'[3]26'!L32</f>
        <v>0</v>
      </c>
      <c r="L30" s="16">
        <f>'[3]26'!M32</f>
        <v>0</v>
      </c>
      <c r="M30" s="16">
        <f>'[3]26'!N32</f>
        <v>0</v>
      </c>
      <c r="N30" s="16">
        <f>'[3]26'!O32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24.28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24.28</v>
      </c>
      <c r="AE30" s="8">
        <f t="shared" si="11"/>
        <v>24.28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24.28</v>
      </c>
      <c r="AL30" s="8">
        <f t="shared" si="31"/>
        <v>221.44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221.44</v>
      </c>
      <c r="AW30" s="199">
        <v>24.28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24.28</v>
      </c>
      <c r="BD30" s="199">
        <v>24.28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24.28</v>
      </c>
      <c r="BL30" s="8">
        <f t="shared" si="21"/>
        <v>0</v>
      </c>
      <c r="BM30" s="8">
        <f t="shared" si="22"/>
        <v>0</v>
      </c>
      <c r="BN30" s="8">
        <f t="shared" si="23"/>
        <v>24.28</v>
      </c>
      <c r="BO30" s="8">
        <f t="shared" si="24"/>
        <v>24.28</v>
      </c>
      <c r="BP30" s="139">
        <f t="shared" si="25"/>
        <v>-24.28</v>
      </c>
      <c r="BQ30" s="139">
        <f t="shared" si="26"/>
        <v>-24.28</v>
      </c>
    </row>
    <row r="31" spans="1:69">
      <c r="A31" s="8" t="s">
        <v>73</v>
      </c>
      <c r="B31" s="15">
        <f>'[3]26'!B33</f>
        <v>320</v>
      </c>
      <c r="C31" s="16">
        <f>'[3]26'!C33</f>
        <v>0</v>
      </c>
      <c r="D31" s="16">
        <f>'[3]26'!D33</f>
        <v>0</v>
      </c>
      <c r="E31" s="16">
        <f>'[3]26'!E33</f>
        <v>0</v>
      </c>
      <c r="F31" s="16">
        <f>'[3]26'!F33</f>
        <v>980</v>
      </c>
      <c r="G31" s="16">
        <f>'[3]26'!G33</f>
        <v>0</v>
      </c>
      <c r="H31" s="17">
        <f t="shared" si="27"/>
        <v>1300</v>
      </c>
      <c r="I31" s="15">
        <f>'[3]26'!J33</f>
        <v>270</v>
      </c>
      <c r="J31" s="16">
        <f>'[3]26'!K33</f>
        <v>0</v>
      </c>
      <c r="K31" s="16">
        <f>'[3]26'!L33</f>
        <v>0</v>
      </c>
      <c r="L31" s="16">
        <f>'[3]26'!M33</f>
        <v>0</v>
      </c>
      <c r="M31" s="16">
        <f>'[3]26'!N33</f>
        <v>0</v>
      </c>
      <c r="N31" s="16">
        <f>'[3]26'!O33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24.28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24.28</v>
      </c>
      <c r="AE31" s="8">
        <f t="shared" si="11"/>
        <v>24.28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24.28</v>
      </c>
      <c r="AL31" s="8">
        <f t="shared" si="31"/>
        <v>221.44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221.44</v>
      </c>
      <c r="AW31" s="199">
        <v>24.28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24.28</v>
      </c>
      <c r="BD31" s="199">
        <v>24.28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24.28</v>
      </c>
      <c r="BL31" s="8">
        <f t="shared" si="21"/>
        <v>0</v>
      </c>
      <c r="BM31" s="8">
        <f t="shared" si="22"/>
        <v>0</v>
      </c>
      <c r="BN31" s="8">
        <f t="shared" si="23"/>
        <v>24.28</v>
      </c>
      <c r="BO31" s="8">
        <f t="shared" si="24"/>
        <v>24.28</v>
      </c>
      <c r="BP31" s="139">
        <f t="shared" si="25"/>
        <v>-24.28</v>
      </c>
      <c r="BQ31" s="139">
        <f t="shared" si="26"/>
        <v>-24.28</v>
      </c>
    </row>
    <row r="32" spans="1:69">
      <c r="A32" s="8" t="s">
        <v>74</v>
      </c>
      <c r="B32" s="15">
        <f>'[3]26'!B34</f>
        <v>320</v>
      </c>
      <c r="C32" s="16">
        <f>'[3]26'!C34</f>
        <v>0</v>
      </c>
      <c r="D32" s="16">
        <f>'[3]26'!D34</f>
        <v>0</v>
      </c>
      <c r="E32" s="16">
        <f>'[3]26'!E34</f>
        <v>0</v>
      </c>
      <c r="F32" s="16">
        <f>'[3]26'!F34</f>
        <v>980</v>
      </c>
      <c r="G32" s="16">
        <f>'[3]26'!G34</f>
        <v>0</v>
      </c>
      <c r="H32" s="17">
        <f t="shared" si="27"/>
        <v>1300</v>
      </c>
      <c r="I32" s="15">
        <f>'[3]26'!J34</f>
        <v>270</v>
      </c>
      <c r="J32" s="16">
        <f>'[3]26'!K34</f>
        <v>0</v>
      </c>
      <c r="K32" s="16">
        <f>'[3]26'!L34</f>
        <v>0</v>
      </c>
      <c r="L32" s="16">
        <f>'[3]26'!M34</f>
        <v>0</v>
      </c>
      <c r="M32" s="16">
        <f>'[3]26'!N34</f>
        <v>0</v>
      </c>
      <c r="N32" s="16">
        <f>'[3]26'!O34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24.28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24.28</v>
      </c>
      <c r="AE32" s="8">
        <f t="shared" si="11"/>
        <v>24.28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24.28</v>
      </c>
      <c r="AL32" s="8">
        <f t="shared" si="31"/>
        <v>221.44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221.44</v>
      </c>
      <c r="AW32" s="199">
        <v>24.28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24.28</v>
      </c>
      <c r="BD32" s="199">
        <v>24.28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24.28</v>
      </c>
      <c r="BL32" s="8">
        <f t="shared" si="21"/>
        <v>0</v>
      </c>
      <c r="BM32" s="8">
        <f t="shared" si="22"/>
        <v>0</v>
      </c>
      <c r="BN32" s="8">
        <f t="shared" si="23"/>
        <v>24.28</v>
      </c>
      <c r="BO32" s="8">
        <f t="shared" si="24"/>
        <v>24.28</v>
      </c>
      <c r="BP32" s="139">
        <f t="shared" si="25"/>
        <v>-24.28</v>
      </c>
      <c r="BQ32" s="139">
        <f t="shared" si="26"/>
        <v>-24.28</v>
      </c>
    </row>
    <row r="33" spans="1:69">
      <c r="A33" s="8" t="s">
        <v>75</v>
      </c>
      <c r="B33" s="15">
        <f>'[3]26'!B35</f>
        <v>320</v>
      </c>
      <c r="C33" s="16">
        <f>'[3]26'!C35</f>
        <v>0</v>
      </c>
      <c r="D33" s="16">
        <f>'[3]26'!D35</f>
        <v>0</v>
      </c>
      <c r="E33" s="16">
        <f>'[3]26'!E35</f>
        <v>0</v>
      </c>
      <c r="F33" s="16">
        <f>'[3]26'!F35</f>
        <v>980</v>
      </c>
      <c r="G33" s="16">
        <f>'[3]26'!G35</f>
        <v>0</v>
      </c>
      <c r="H33" s="17">
        <f t="shared" si="27"/>
        <v>1300</v>
      </c>
      <c r="I33" s="15">
        <f>'[3]26'!J35</f>
        <v>270</v>
      </c>
      <c r="J33" s="16">
        <f>'[3]26'!K35</f>
        <v>0</v>
      </c>
      <c r="K33" s="16">
        <f>'[3]26'!L35</f>
        <v>0</v>
      </c>
      <c r="L33" s="16">
        <f>'[3]26'!M35</f>
        <v>0</v>
      </c>
      <c r="M33" s="16">
        <f>'[3]26'!N35</f>
        <v>0</v>
      </c>
      <c r="N33" s="16">
        <f>'[3]26'!O35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24.28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24.28</v>
      </c>
      <c r="AE33" s="8">
        <f t="shared" si="11"/>
        <v>24.28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24.28</v>
      </c>
      <c r="AL33" s="8">
        <f t="shared" si="31"/>
        <v>221.44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221.44</v>
      </c>
      <c r="AW33" s="199">
        <v>24.28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24.28</v>
      </c>
      <c r="BD33" s="199">
        <v>24.28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24.28</v>
      </c>
      <c r="BL33" s="8">
        <f t="shared" si="21"/>
        <v>0</v>
      </c>
      <c r="BM33" s="8">
        <f t="shared" si="22"/>
        <v>0</v>
      </c>
      <c r="BN33" s="8">
        <f t="shared" si="23"/>
        <v>24.28</v>
      </c>
      <c r="BO33" s="8">
        <f t="shared" si="24"/>
        <v>24.28</v>
      </c>
      <c r="BP33" s="139">
        <f t="shared" si="25"/>
        <v>-24.28</v>
      </c>
      <c r="BQ33" s="139">
        <f t="shared" si="26"/>
        <v>-24.28</v>
      </c>
    </row>
    <row r="34" spans="1:69">
      <c r="A34" s="8" t="s">
        <v>76</v>
      </c>
      <c r="B34" s="15">
        <f>'[3]26'!B36</f>
        <v>320</v>
      </c>
      <c r="C34" s="16">
        <f>'[3]26'!C36</f>
        <v>0</v>
      </c>
      <c r="D34" s="16">
        <f>'[3]26'!D36</f>
        <v>0</v>
      </c>
      <c r="E34" s="16">
        <f>'[3]26'!E36</f>
        <v>0</v>
      </c>
      <c r="F34" s="16">
        <f>'[3]26'!F36</f>
        <v>980</v>
      </c>
      <c r="G34" s="16">
        <f>'[3]26'!G36</f>
        <v>0</v>
      </c>
      <c r="H34" s="17">
        <f t="shared" si="27"/>
        <v>1300</v>
      </c>
      <c r="I34" s="15">
        <f>'[3]26'!J36</f>
        <v>270</v>
      </c>
      <c r="J34" s="16">
        <f>'[3]26'!K36</f>
        <v>0</v>
      </c>
      <c r="K34" s="16">
        <f>'[3]26'!L36</f>
        <v>0</v>
      </c>
      <c r="L34" s="16">
        <f>'[3]26'!M36</f>
        <v>0</v>
      </c>
      <c r="M34" s="16">
        <f>'[3]26'!N36</f>
        <v>0</v>
      </c>
      <c r="N34" s="16">
        <f>'[3]26'!O36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24.28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24.28</v>
      </c>
      <c r="AE34" s="8">
        <f t="shared" si="11"/>
        <v>24.28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24.28</v>
      </c>
      <c r="AL34" s="8">
        <f t="shared" si="31"/>
        <v>221.44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221.44</v>
      </c>
      <c r="AW34" s="199">
        <v>24.28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24.28</v>
      </c>
      <c r="BD34" s="199">
        <v>24.28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24.28</v>
      </c>
      <c r="BL34" s="8">
        <f t="shared" si="21"/>
        <v>0</v>
      </c>
      <c r="BM34" s="8">
        <f t="shared" si="22"/>
        <v>0</v>
      </c>
      <c r="BN34" s="8">
        <f t="shared" si="23"/>
        <v>24.28</v>
      </c>
      <c r="BO34" s="8">
        <f t="shared" si="24"/>
        <v>24.28</v>
      </c>
      <c r="BP34" s="139">
        <f t="shared" si="25"/>
        <v>-24.28</v>
      </c>
      <c r="BQ34" s="139">
        <f t="shared" si="26"/>
        <v>-24.28</v>
      </c>
    </row>
    <row r="35" spans="1:69">
      <c r="A35" s="8" t="s">
        <v>77</v>
      </c>
      <c r="B35" s="15">
        <f>'[3]26'!B37</f>
        <v>320</v>
      </c>
      <c r="C35" s="16">
        <f>'[3]26'!C37</f>
        <v>0</v>
      </c>
      <c r="D35" s="16">
        <f>'[3]26'!D37</f>
        <v>0</v>
      </c>
      <c r="E35" s="16">
        <f>'[3]26'!E37</f>
        <v>0</v>
      </c>
      <c r="F35" s="16">
        <f>'[3]26'!F37</f>
        <v>980</v>
      </c>
      <c r="G35" s="16">
        <f>'[3]26'!G37</f>
        <v>0</v>
      </c>
      <c r="H35" s="17">
        <f t="shared" si="27"/>
        <v>1300</v>
      </c>
      <c r="I35" s="15">
        <f>'[3]26'!J37</f>
        <v>270</v>
      </c>
      <c r="J35" s="16">
        <f>'[3]26'!K37</f>
        <v>0</v>
      </c>
      <c r="K35" s="16">
        <f>'[3]26'!L37</f>
        <v>0</v>
      </c>
      <c r="L35" s="16">
        <f>'[3]26'!M37</f>
        <v>0</v>
      </c>
      <c r="M35" s="16">
        <f>'[3]26'!N37</f>
        <v>0</v>
      </c>
      <c r="N35" s="16">
        <f>'[3]26'!O37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26.99</v>
      </c>
      <c r="AE35" s="8">
        <f t="shared" si="11"/>
        <v>26.99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26.99</v>
      </c>
      <c r="AL35" s="8">
        <f t="shared" si="31"/>
        <v>216.01999999999998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216.01999999999998</v>
      </c>
      <c r="AW35" s="199">
        <v>26.99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26.99</v>
      </c>
      <c r="BD35" s="199">
        <v>26.99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26.99</v>
      </c>
      <c r="BL35" s="8">
        <f t="shared" si="21"/>
        <v>0</v>
      </c>
      <c r="BM35" s="8">
        <f t="shared" si="22"/>
        <v>0</v>
      </c>
      <c r="BN35" s="8">
        <f t="shared" si="23"/>
        <v>26.99</v>
      </c>
      <c r="BO35" s="8">
        <f t="shared" si="24"/>
        <v>26.99</v>
      </c>
      <c r="BP35" s="139">
        <f t="shared" si="25"/>
        <v>-26.99</v>
      </c>
      <c r="BQ35" s="139">
        <f t="shared" si="26"/>
        <v>-26.99</v>
      </c>
    </row>
    <row r="36" spans="1:69">
      <c r="A36" s="8" t="s">
        <v>78</v>
      </c>
      <c r="B36" s="15">
        <f>'[3]26'!B38</f>
        <v>320</v>
      </c>
      <c r="C36" s="16">
        <f>'[3]26'!C38</f>
        <v>0</v>
      </c>
      <c r="D36" s="16">
        <f>'[3]26'!D38</f>
        <v>0</v>
      </c>
      <c r="E36" s="16">
        <f>'[3]26'!E38</f>
        <v>0</v>
      </c>
      <c r="F36" s="16">
        <f>'[3]26'!F38</f>
        <v>980</v>
      </c>
      <c r="G36" s="16">
        <f>'[3]26'!G38</f>
        <v>0</v>
      </c>
      <c r="H36" s="17">
        <f t="shared" si="27"/>
        <v>1300</v>
      </c>
      <c r="I36" s="15">
        <f>'[3]26'!J38</f>
        <v>270</v>
      </c>
      <c r="J36" s="16">
        <f>'[3]26'!K38</f>
        <v>0</v>
      </c>
      <c r="K36" s="16">
        <f>'[3]26'!L38</f>
        <v>0</v>
      </c>
      <c r="L36" s="16">
        <f>'[3]26'!M38</f>
        <v>0</v>
      </c>
      <c r="M36" s="16">
        <f>'[3]26'!N38</f>
        <v>0</v>
      </c>
      <c r="N36" s="16">
        <f>'[3]26'!O38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26.99</v>
      </c>
      <c r="AE36" s="8">
        <f t="shared" si="11"/>
        <v>26.99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26.99</v>
      </c>
      <c r="AL36" s="8">
        <f t="shared" si="31"/>
        <v>216.01999999999998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216.01999999999998</v>
      </c>
      <c r="AW36" s="199">
        <v>26.99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26.99</v>
      </c>
      <c r="BD36" s="199">
        <v>26.99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26.99</v>
      </c>
      <c r="BL36" s="8">
        <f t="shared" si="21"/>
        <v>0</v>
      </c>
      <c r="BM36" s="8">
        <f t="shared" si="22"/>
        <v>0</v>
      </c>
      <c r="BN36" s="8">
        <f t="shared" si="23"/>
        <v>26.99</v>
      </c>
      <c r="BO36" s="8">
        <f t="shared" si="24"/>
        <v>26.99</v>
      </c>
      <c r="BP36" s="139">
        <f t="shared" si="25"/>
        <v>-26.99</v>
      </c>
      <c r="BQ36" s="139">
        <f t="shared" si="26"/>
        <v>-26.99</v>
      </c>
    </row>
    <row r="37" spans="1:69">
      <c r="A37" s="8" t="s">
        <v>79</v>
      </c>
      <c r="B37" s="15">
        <f>'[3]26'!B39</f>
        <v>320</v>
      </c>
      <c r="C37" s="16">
        <f>'[3]26'!C39</f>
        <v>0</v>
      </c>
      <c r="D37" s="16">
        <f>'[3]26'!D39</f>
        <v>0</v>
      </c>
      <c r="E37" s="16">
        <f>'[3]26'!E39</f>
        <v>0</v>
      </c>
      <c r="F37" s="16">
        <f>'[3]26'!F39</f>
        <v>980</v>
      </c>
      <c r="G37" s="16">
        <f>'[3]26'!G39</f>
        <v>0</v>
      </c>
      <c r="H37" s="17">
        <f t="shared" si="27"/>
        <v>1300</v>
      </c>
      <c r="I37" s="15">
        <f>'[3]26'!J39</f>
        <v>270</v>
      </c>
      <c r="J37" s="16">
        <f>'[3]26'!K39</f>
        <v>0</v>
      </c>
      <c r="K37" s="16">
        <f>'[3]26'!L39</f>
        <v>0</v>
      </c>
      <c r="L37" s="16">
        <f>'[3]26'!M39</f>
        <v>0</v>
      </c>
      <c r="M37" s="16">
        <f>'[3]26'!N39</f>
        <v>0</v>
      </c>
      <c r="N37" s="16">
        <f>'[3]26'!O39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26.99</v>
      </c>
      <c r="AE37" s="8">
        <f t="shared" si="11"/>
        <v>26.99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26.99</v>
      </c>
      <c r="AL37" s="8">
        <f t="shared" si="31"/>
        <v>216.01999999999998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216.01999999999998</v>
      </c>
      <c r="AW37" s="199">
        <v>26.99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26.99</v>
      </c>
      <c r="BD37" s="199">
        <v>26.99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26.99</v>
      </c>
      <c r="BL37" s="8">
        <f t="shared" si="21"/>
        <v>0</v>
      </c>
      <c r="BM37" s="8">
        <f t="shared" si="22"/>
        <v>0</v>
      </c>
      <c r="BN37" s="8">
        <f t="shared" si="23"/>
        <v>26.99</v>
      </c>
      <c r="BO37" s="8">
        <f t="shared" si="24"/>
        <v>26.99</v>
      </c>
      <c r="BP37" s="139">
        <f t="shared" si="25"/>
        <v>-26.99</v>
      </c>
      <c r="BQ37" s="139">
        <f t="shared" si="26"/>
        <v>-26.99</v>
      </c>
    </row>
    <row r="38" spans="1:69">
      <c r="A38" s="8" t="s">
        <v>80</v>
      </c>
      <c r="B38" s="15">
        <f>'[3]26'!B40</f>
        <v>320</v>
      </c>
      <c r="C38" s="16">
        <f>'[3]26'!C40</f>
        <v>0</v>
      </c>
      <c r="D38" s="16">
        <f>'[3]26'!D40</f>
        <v>0</v>
      </c>
      <c r="E38" s="16">
        <f>'[3]26'!E40</f>
        <v>0</v>
      </c>
      <c r="F38" s="16">
        <f>'[3]26'!F40</f>
        <v>980</v>
      </c>
      <c r="G38" s="16">
        <f>'[3]26'!G40</f>
        <v>0</v>
      </c>
      <c r="H38" s="17">
        <f t="shared" si="27"/>
        <v>1300</v>
      </c>
      <c r="I38" s="15">
        <f>'[3]26'!J40</f>
        <v>270</v>
      </c>
      <c r="J38" s="16">
        <f>'[3]26'!K40</f>
        <v>0</v>
      </c>
      <c r="K38" s="16">
        <f>'[3]26'!L40</f>
        <v>0</v>
      </c>
      <c r="L38" s="16">
        <f>'[3]26'!M40</f>
        <v>0</v>
      </c>
      <c r="M38" s="16">
        <f>'[3]26'!N40</f>
        <v>0</v>
      </c>
      <c r="N38" s="16">
        <f>'[3]26'!O40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26.99</v>
      </c>
      <c r="AE38" s="8">
        <f t="shared" si="11"/>
        <v>26.99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26.99</v>
      </c>
      <c r="AL38" s="8">
        <f t="shared" si="31"/>
        <v>216.01999999999998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216.01999999999998</v>
      </c>
      <c r="AW38" s="199">
        <v>26.99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26.99</v>
      </c>
      <c r="BD38" s="199">
        <v>26.99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26.99</v>
      </c>
      <c r="BL38" s="8">
        <f t="shared" si="21"/>
        <v>0</v>
      </c>
      <c r="BM38" s="8">
        <f t="shared" si="22"/>
        <v>0</v>
      </c>
      <c r="BN38" s="8">
        <f t="shared" si="23"/>
        <v>26.99</v>
      </c>
      <c r="BO38" s="8">
        <f t="shared" si="24"/>
        <v>26.99</v>
      </c>
      <c r="BP38" s="139">
        <f t="shared" si="25"/>
        <v>-26.99</v>
      </c>
      <c r="BQ38" s="139">
        <f t="shared" si="26"/>
        <v>-26.99</v>
      </c>
    </row>
    <row r="39" spans="1:69">
      <c r="A39" s="8" t="s">
        <v>81</v>
      </c>
      <c r="B39" s="15">
        <f>'[3]26'!B41</f>
        <v>320</v>
      </c>
      <c r="C39" s="16">
        <f>'[3]26'!C41</f>
        <v>0</v>
      </c>
      <c r="D39" s="16">
        <f>'[3]26'!D41</f>
        <v>0</v>
      </c>
      <c r="E39" s="16">
        <f>'[3]26'!E41</f>
        <v>0</v>
      </c>
      <c r="F39" s="16">
        <f>'[3]26'!F41</f>
        <v>980</v>
      </c>
      <c r="G39" s="16">
        <f>'[3]26'!G41</f>
        <v>0</v>
      </c>
      <c r="H39" s="17">
        <f t="shared" si="27"/>
        <v>1300</v>
      </c>
      <c r="I39" s="15">
        <f>'[3]26'!J41</f>
        <v>270</v>
      </c>
      <c r="J39" s="16">
        <f>'[3]26'!K41</f>
        <v>0</v>
      </c>
      <c r="K39" s="16">
        <f>'[3]26'!L41</f>
        <v>0</v>
      </c>
      <c r="L39" s="16">
        <f>'[3]26'!M41</f>
        <v>0</v>
      </c>
      <c r="M39" s="16">
        <f>'[3]26'!N41</f>
        <v>0</v>
      </c>
      <c r="N39" s="16">
        <f>'[3]26'!O41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26.99</v>
      </c>
      <c r="AE39" s="8">
        <f t="shared" si="11"/>
        <v>26.99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26.99</v>
      </c>
      <c r="AL39" s="8">
        <f t="shared" si="31"/>
        <v>216.01999999999998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216.01999999999998</v>
      </c>
      <c r="AW39" s="199">
        <v>26.99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26.99</v>
      </c>
      <c r="BD39" s="199">
        <v>26.99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26.99</v>
      </c>
      <c r="BL39" s="8">
        <f t="shared" si="21"/>
        <v>0</v>
      </c>
      <c r="BM39" s="8">
        <f t="shared" si="22"/>
        <v>0</v>
      </c>
      <c r="BN39" s="8">
        <f t="shared" si="23"/>
        <v>26.99</v>
      </c>
      <c r="BO39" s="8">
        <f t="shared" si="24"/>
        <v>26.99</v>
      </c>
      <c r="BP39" s="139">
        <f t="shared" si="25"/>
        <v>-26.99</v>
      </c>
      <c r="BQ39" s="139">
        <f t="shared" si="26"/>
        <v>-26.99</v>
      </c>
    </row>
    <row r="40" spans="1:69">
      <c r="A40" s="8" t="s">
        <v>82</v>
      </c>
      <c r="B40" s="15">
        <f>'[3]26'!B42</f>
        <v>320</v>
      </c>
      <c r="C40" s="16">
        <f>'[3]26'!C42</f>
        <v>0</v>
      </c>
      <c r="D40" s="16">
        <f>'[3]26'!D42</f>
        <v>0</v>
      </c>
      <c r="E40" s="16">
        <f>'[3]26'!E42</f>
        <v>0</v>
      </c>
      <c r="F40" s="16">
        <f>'[3]26'!F42</f>
        <v>980</v>
      </c>
      <c r="G40" s="16">
        <f>'[3]26'!G42</f>
        <v>0</v>
      </c>
      <c r="H40" s="17">
        <f t="shared" si="27"/>
        <v>1300</v>
      </c>
      <c r="I40" s="15">
        <f>'[3]26'!J42</f>
        <v>270</v>
      </c>
      <c r="J40" s="16">
        <f>'[3]26'!K42</f>
        <v>0</v>
      </c>
      <c r="K40" s="16">
        <f>'[3]26'!L42</f>
        <v>0</v>
      </c>
      <c r="L40" s="16">
        <f>'[3]26'!M42</f>
        <v>0</v>
      </c>
      <c r="M40" s="16">
        <f>'[3]26'!N42</f>
        <v>0</v>
      </c>
      <c r="N40" s="16">
        <f>'[3]26'!O42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26.99</v>
      </c>
      <c r="AE40" s="8">
        <f t="shared" si="11"/>
        <v>26.99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26.99</v>
      </c>
      <c r="AL40" s="8">
        <f t="shared" si="31"/>
        <v>216.01999999999998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216.01999999999998</v>
      </c>
      <c r="AW40" s="199">
        <v>26.99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26.99</v>
      </c>
      <c r="BD40" s="199">
        <v>26.99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26.99</v>
      </c>
      <c r="BL40" s="8">
        <f t="shared" si="21"/>
        <v>0</v>
      </c>
      <c r="BM40" s="8">
        <f t="shared" si="22"/>
        <v>0</v>
      </c>
      <c r="BN40" s="8">
        <f t="shared" si="23"/>
        <v>26.99</v>
      </c>
      <c r="BO40" s="8">
        <f t="shared" si="24"/>
        <v>26.99</v>
      </c>
      <c r="BP40" s="139">
        <f t="shared" si="25"/>
        <v>-26.99</v>
      </c>
      <c r="BQ40" s="139">
        <f t="shared" si="26"/>
        <v>-26.99</v>
      </c>
    </row>
    <row r="41" spans="1:69">
      <c r="A41" s="8" t="s">
        <v>83</v>
      </c>
      <c r="B41" s="15">
        <f>'[3]26'!B43</f>
        <v>320</v>
      </c>
      <c r="C41" s="16">
        <f>'[3]26'!C43</f>
        <v>0</v>
      </c>
      <c r="D41" s="16">
        <f>'[3]26'!D43</f>
        <v>0</v>
      </c>
      <c r="E41" s="16">
        <f>'[3]26'!E43</f>
        <v>0</v>
      </c>
      <c r="F41" s="16">
        <f>'[3]26'!F43</f>
        <v>980</v>
      </c>
      <c r="G41" s="16">
        <f>'[3]26'!G43</f>
        <v>0</v>
      </c>
      <c r="H41" s="17">
        <f t="shared" si="27"/>
        <v>1300</v>
      </c>
      <c r="I41" s="15">
        <f>'[3]26'!J43</f>
        <v>270</v>
      </c>
      <c r="J41" s="16">
        <f>'[3]26'!K43</f>
        <v>0</v>
      </c>
      <c r="K41" s="16">
        <f>'[3]26'!L43</f>
        <v>0</v>
      </c>
      <c r="L41" s="16">
        <f>'[3]26'!M43</f>
        <v>0</v>
      </c>
      <c r="M41" s="16">
        <f>'[3]26'!N43</f>
        <v>0</v>
      </c>
      <c r="N41" s="16">
        <f>'[3]26'!O43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26.99</v>
      </c>
      <c r="AE41" s="8">
        <f t="shared" si="11"/>
        <v>26.99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26.99</v>
      </c>
      <c r="AL41" s="8">
        <f t="shared" si="31"/>
        <v>216.01999999999998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216.01999999999998</v>
      </c>
      <c r="AW41" s="199">
        <v>26.99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26.99</v>
      </c>
      <c r="BD41" s="199">
        <v>26.99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26.99</v>
      </c>
      <c r="BL41" s="8">
        <f t="shared" si="21"/>
        <v>0</v>
      </c>
      <c r="BM41" s="8">
        <f t="shared" si="22"/>
        <v>0</v>
      </c>
      <c r="BN41" s="8">
        <f t="shared" si="23"/>
        <v>26.99</v>
      </c>
      <c r="BO41" s="8">
        <f t="shared" si="24"/>
        <v>26.99</v>
      </c>
      <c r="BP41" s="139">
        <f t="shared" si="25"/>
        <v>-26.99</v>
      </c>
      <c r="BQ41" s="139">
        <f t="shared" si="26"/>
        <v>-26.99</v>
      </c>
    </row>
    <row r="42" spans="1:69">
      <c r="A42" s="8" t="s">
        <v>84</v>
      </c>
      <c r="B42" s="15">
        <f>'[3]26'!B44</f>
        <v>320</v>
      </c>
      <c r="C42" s="16">
        <f>'[3]26'!C44</f>
        <v>0</v>
      </c>
      <c r="D42" s="16">
        <f>'[3]26'!D44</f>
        <v>0</v>
      </c>
      <c r="E42" s="16">
        <f>'[3]26'!E44</f>
        <v>0</v>
      </c>
      <c r="F42" s="16">
        <f>'[3]26'!F44</f>
        <v>980</v>
      </c>
      <c r="G42" s="16">
        <f>'[3]26'!G44</f>
        <v>0</v>
      </c>
      <c r="H42" s="17">
        <f t="shared" si="27"/>
        <v>1300</v>
      </c>
      <c r="I42" s="15">
        <f>'[3]26'!J44</f>
        <v>270</v>
      </c>
      <c r="J42" s="16">
        <f>'[3]26'!K44</f>
        <v>0</v>
      </c>
      <c r="K42" s="16">
        <f>'[3]26'!L44</f>
        <v>0</v>
      </c>
      <c r="L42" s="16">
        <f>'[3]26'!M44</f>
        <v>0</v>
      </c>
      <c r="M42" s="16">
        <f>'[3]26'!N44</f>
        <v>0</v>
      </c>
      <c r="N42" s="16">
        <f>'[3]26'!O44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26.99</v>
      </c>
      <c r="AE42" s="8">
        <f t="shared" si="11"/>
        <v>26.99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26.99</v>
      </c>
      <c r="AL42" s="8">
        <f t="shared" si="31"/>
        <v>216.01999999999998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216.01999999999998</v>
      </c>
      <c r="AW42" s="199">
        <v>26.99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26.99</v>
      </c>
      <c r="BD42" s="199">
        <v>26.99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26.99</v>
      </c>
      <c r="BL42" s="8">
        <f t="shared" si="21"/>
        <v>0</v>
      </c>
      <c r="BM42" s="8">
        <f t="shared" si="22"/>
        <v>0</v>
      </c>
      <c r="BN42" s="8">
        <f t="shared" si="23"/>
        <v>26.99</v>
      </c>
      <c r="BO42" s="8">
        <f t="shared" si="24"/>
        <v>26.99</v>
      </c>
      <c r="BP42" s="139">
        <f t="shared" si="25"/>
        <v>-26.99</v>
      </c>
      <c r="BQ42" s="139">
        <f t="shared" si="26"/>
        <v>-26.99</v>
      </c>
    </row>
    <row r="43" spans="1:69">
      <c r="A43" s="8" t="s">
        <v>85</v>
      </c>
      <c r="B43" s="15">
        <f>'[3]26'!B45</f>
        <v>320</v>
      </c>
      <c r="C43" s="16">
        <f>'[3]26'!C45</f>
        <v>0</v>
      </c>
      <c r="D43" s="16">
        <f>'[3]26'!D45</f>
        <v>0</v>
      </c>
      <c r="E43" s="16">
        <f>'[3]26'!E45</f>
        <v>0</v>
      </c>
      <c r="F43" s="16">
        <f>'[3]26'!F45</f>
        <v>980</v>
      </c>
      <c r="G43" s="16">
        <f>'[3]26'!G45</f>
        <v>0</v>
      </c>
      <c r="H43" s="17">
        <f t="shared" si="27"/>
        <v>1300</v>
      </c>
      <c r="I43" s="15">
        <f>'[3]26'!J45</f>
        <v>270</v>
      </c>
      <c r="J43" s="16">
        <f>'[3]26'!K45</f>
        <v>0</v>
      </c>
      <c r="K43" s="16">
        <f>'[3]26'!L45</f>
        <v>0</v>
      </c>
      <c r="L43" s="16">
        <f>'[3]26'!M45</f>
        <v>0</v>
      </c>
      <c r="M43" s="16">
        <f>'[3]26'!N45</f>
        <v>0</v>
      </c>
      <c r="N43" s="16">
        <f>'[3]26'!O45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216.01999999999998</v>
      </c>
      <c r="AW43" s="199">
        <v>26.99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26.99</v>
      </c>
      <c r="BD43" s="199">
        <v>26.99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26.99</v>
      </c>
      <c r="BL43" s="8">
        <f t="shared" si="21"/>
        <v>0</v>
      </c>
      <c r="BM43" s="8">
        <f t="shared" si="22"/>
        <v>0</v>
      </c>
      <c r="BN43" s="8">
        <f t="shared" si="23"/>
        <v>26.99</v>
      </c>
      <c r="BO43" s="8">
        <f t="shared" si="24"/>
        <v>26.99</v>
      </c>
      <c r="BP43" s="139">
        <f t="shared" si="25"/>
        <v>-26.99</v>
      </c>
      <c r="BQ43" s="139">
        <f t="shared" si="26"/>
        <v>-26.99</v>
      </c>
    </row>
    <row r="44" spans="1:69">
      <c r="A44" s="8" t="s">
        <v>86</v>
      </c>
      <c r="B44" s="15">
        <f>'[3]26'!B46</f>
        <v>320</v>
      </c>
      <c r="C44" s="16">
        <f>'[3]26'!C46</f>
        <v>0</v>
      </c>
      <c r="D44" s="16">
        <f>'[3]26'!D46</f>
        <v>0</v>
      </c>
      <c r="E44" s="16">
        <f>'[3]26'!E46</f>
        <v>0</v>
      </c>
      <c r="F44" s="16">
        <f>'[3]26'!F46</f>
        <v>980</v>
      </c>
      <c r="G44" s="16">
        <f>'[3]26'!G46</f>
        <v>0</v>
      </c>
      <c r="H44" s="17">
        <f t="shared" si="27"/>
        <v>1300</v>
      </c>
      <c r="I44" s="15">
        <f>'[3]26'!J46</f>
        <v>270</v>
      </c>
      <c r="J44" s="16">
        <f>'[3]26'!K46</f>
        <v>0</v>
      </c>
      <c r="K44" s="16">
        <f>'[3]26'!L46</f>
        <v>0</v>
      </c>
      <c r="L44" s="16">
        <f>'[3]26'!M46</f>
        <v>0</v>
      </c>
      <c r="M44" s="16">
        <f>'[3]26'!N46</f>
        <v>0</v>
      </c>
      <c r="N44" s="16">
        <f>'[3]26'!O46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216.01999999999998</v>
      </c>
      <c r="AW44" s="199">
        <v>26.99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26.99</v>
      </c>
      <c r="BD44" s="199">
        <v>26.99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26.99</v>
      </c>
      <c r="BL44" s="8">
        <f t="shared" si="21"/>
        <v>0</v>
      </c>
      <c r="BM44" s="8">
        <f t="shared" si="22"/>
        <v>0</v>
      </c>
      <c r="BN44" s="8">
        <f t="shared" si="23"/>
        <v>26.99</v>
      </c>
      <c r="BO44" s="8">
        <f t="shared" si="24"/>
        <v>26.99</v>
      </c>
      <c r="BP44" s="139">
        <f t="shared" si="25"/>
        <v>-26.99</v>
      </c>
      <c r="BQ44" s="139">
        <f t="shared" si="26"/>
        <v>-26.99</v>
      </c>
    </row>
    <row r="45" spans="1:69">
      <c r="A45" s="8" t="s">
        <v>87</v>
      </c>
      <c r="B45" s="15">
        <f>'[3]26'!B47</f>
        <v>320</v>
      </c>
      <c r="C45" s="16">
        <f>'[3]26'!C47</f>
        <v>0</v>
      </c>
      <c r="D45" s="16">
        <f>'[3]26'!D47</f>
        <v>0</v>
      </c>
      <c r="E45" s="16">
        <f>'[3]26'!E47</f>
        <v>0</v>
      </c>
      <c r="F45" s="16">
        <f>'[3]26'!F47</f>
        <v>980</v>
      </c>
      <c r="G45" s="16">
        <f>'[3]26'!G47</f>
        <v>0</v>
      </c>
      <c r="H45" s="17">
        <f t="shared" si="27"/>
        <v>1300</v>
      </c>
      <c r="I45" s="15">
        <f>'[3]26'!J47</f>
        <v>270</v>
      </c>
      <c r="J45" s="16">
        <f>'[3]26'!K47</f>
        <v>0</v>
      </c>
      <c r="K45" s="16">
        <f>'[3]26'!L47</f>
        <v>0</v>
      </c>
      <c r="L45" s="16">
        <f>'[3]26'!M47</f>
        <v>0</v>
      </c>
      <c r="M45" s="16">
        <f>'[3]26'!N47</f>
        <v>0</v>
      </c>
      <c r="N45" s="16">
        <f>'[3]26'!O47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W45" s="199">
        <v>26.99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26.99</v>
      </c>
      <c r="BD45" s="199">
        <v>26.99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26.99</v>
      </c>
      <c r="BL45" s="8">
        <f t="shared" si="21"/>
        <v>0</v>
      </c>
      <c r="BM45" s="8">
        <f t="shared" si="22"/>
        <v>0</v>
      </c>
      <c r="BN45" s="8">
        <f t="shared" si="23"/>
        <v>26.99</v>
      </c>
      <c r="BO45" s="8">
        <f t="shared" si="24"/>
        <v>26.99</v>
      </c>
      <c r="BP45" s="139">
        <f t="shared" si="25"/>
        <v>-26.99</v>
      </c>
      <c r="BQ45" s="139">
        <f t="shared" si="26"/>
        <v>-26.99</v>
      </c>
    </row>
    <row r="46" spans="1:69">
      <c r="A46" s="8" t="s">
        <v>88</v>
      </c>
      <c r="B46" s="15">
        <f>'[3]26'!B48</f>
        <v>320</v>
      </c>
      <c r="C46" s="16">
        <f>'[3]26'!C48</f>
        <v>0</v>
      </c>
      <c r="D46" s="16">
        <f>'[3]26'!D48</f>
        <v>0</v>
      </c>
      <c r="E46" s="16">
        <f>'[3]26'!E48</f>
        <v>0</v>
      </c>
      <c r="F46" s="16">
        <f>'[3]26'!F48</f>
        <v>980</v>
      </c>
      <c r="G46" s="16">
        <f>'[3]26'!G48</f>
        <v>0</v>
      </c>
      <c r="H46" s="17">
        <f t="shared" si="27"/>
        <v>1300</v>
      </c>
      <c r="I46" s="15">
        <f>'[3]26'!J48</f>
        <v>270</v>
      </c>
      <c r="J46" s="16">
        <f>'[3]26'!K48</f>
        <v>0</v>
      </c>
      <c r="K46" s="16">
        <f>'[3]26'!L48</f>
        <v>0</v>
      </c>
      <c r="L46" s="16">
        <f>'[3]26'!M48</f>
        <v>0</v>
      </c>
      <c r="M46" s="16">
        <f>'[3]26'!N48</f>
        <v>0</v>
      </c>
      <c r="N46" s="16">
        <f>'[3]26'!O48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W46" s="199">
        <v>26.99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26.99</v>
      </c>
      <c r="BD46" s="199">
        <v>26.99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26.99</v>
      </c>
      <c r="BL46" s="8">
        <f t="shared" si="21"/>
        <v>0</v>
      </c>
      <c r="BM46" s="8">
        <f t="shared" si="22"/>
        <v>0</v>
      </c>
      <c r="BN46" s="8">
        <f t="shared" si="23"/>
        <v>26.99</v>
      </c>
      <c r="BO46" s="8">
        <f t="shared" si="24"/>
        <v>26.99</v>
      </c>
      <c r="BP46" s="139">
        <f t="shared" si="25"/>
        <v>-26.99</v>
      </c>
      <c r="BQ46" s="139">
        <f t="shared" si="26"/>
        <v>-26.99</v>
      </c>
    </row>
    <row r="47" spans="1:69">
      <c r="A47" s="8" t="s">
        <v>89</v>
      </c>
      <c r="B47" s="15">
        <f>'[3]26'!B49</f>
        <v>320</v>
      </c>
      <c r="C47" s="16">
        <f>'[3]26'!C49</f>
        <v>0</v>
      </c>
      <c r="D47" s="16">
        <f>'[3]26'!D49</f>
        <v>0</v>
      </c>
      <c r="E47" s="16">
        <f>'[3]26'!E49</f>
        <v>0</v>
      </c>
      <c r="F47" s="16">
        <f>'[3]26'!F49</f>
        <v>980</v>
      </c>
      <c r="G47" s="16">
        <f>'[3]26'!G49</f>
        <v>0</v>
      </c>
      <c r="H47" s="17">
        <f t="shared" si="27"/>
        <v>1300</v>
      </c>
      <c r="I47" s="15">
        <f>'[3]26'!J49</f>
        <v>270</v>
      </c>
      <c r="J47" s="16">
        <f>'[3]26'!K49</f>
        <v>0</v>
      </c>
      <c r="K47" s="16">
        <f>'[3]26'!L49</f>
        <v>0</v>
      </c>
      <c r="L47" s="16">
        <f>'[3]26'!M49</f>
        <v>0</v>
      </c>
      <c r="M47" s="16">
        <f>'[3]26'!N49</f>
        <v>0</v>
      </c>
      <c r="N47" s="16">
        <f>'[3]26'!O49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W47" s="199">
        <v>26.99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26.99</v>
      </c>
      <c r="BD47" s="199">
        <v>26.99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26.99</v>
      </c>
      <c r="BL47" s="8">
        <f t="shared" si="21"/>
        <v>0</v>
      </c>
      <c r="BM47" s="8">
        <f t="shared" si="22"/>
        <v>0</v>
      </c>
      <c r="BN47" s="8">
        <f t="shared" si="23"/>
        <v>26.99</v>
      </c>
      <c r="BO47" s="8">
        <f t="shared" si="24"/>
        <v>26.99</v>
      </c>
      <c r="BP47" s="139">
        <f t="shared" si="25"/>
        <v>-26.99</v>
      </c>
      <c r="BQ47" s="139">
        <f t="shared" si="26"/>
        <v>-26.99</v>
      </c>
    </row>
    <row r="48" spans="1:69">
      <c r="A48" s="8" t="s">
        <v>90</v>
      </c>
      <c r="B48" s="15">
        <f>'[3]26'!B50</f>
        <v>320</v>
      </c>
      <c r="C48" s="16">
        <f>'[3]26'!C50</f>
        <v>0</v>
      </c>
      <c r="D48" s="16">
        <f>'[3]26'!D50</f>
        <v>0</v>
      </c>
      <c r="E48" s="16">
        <f>'[3]26'!E50</f>
        <v>0</v>
      </c>
      <c r="F48" s="16">
        <f>'[3]26'!F50</f>
        <v>980</v>
      </c>
      <c r="G48" s="16">
        <f>'[3]26'!G50</f>
        <v>0</v>
      </c>
      <c r="H48" s="17">
        <f t="shared" si="27"/>
        <v>1300</v>
      </c>
      <c r="I48" s="15">
        <f>'[3]26'!J50</f>
        <v>270</v>
      </c>
      <c r="J48" s="16">
        <f>'[3]26'!K50</f>
        <v>0</v>
      </c>
      <c r="K48" s="16">
        <f>'[3]26'!L50</f>
        <v>0</v>
      </c>
      <c r="L48" s="16">
        <f>'[3]26'!M50</f>
        <v>0</v>
      </c>
      <c r="M48" s="16">
        <f>'[3]26'!N50</f>
        <v>0</v>
      </c>
      <c r="N48" s="16">
        <f>'[3]26'!O50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W48" s="199">
        <v>26.99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26.99</v>
      </c>
      <c r="BD48" s="199">
        <v>26.99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26.99</v>
      </c>
      <c r="BL48" s="8">
        <f t="shared" si="21"/>
        <v>0</v>
      </c>
      <c r="BM48" s="8">
        <f t="shared" si="22"/>
        <v>0</v>
      </c>
      <c r="BN48" s="8">
        <f t="shared" si="23"/>
        <v>26.99</v>
      </c>
      <c r="BO48" s="8">
        <f t="shared" si="24"/>
        <v>26.99</v>
      </c>
      <c r="BP48" s="139">
        <f t="shared" si="25"/>
        <v>-26.99</v>
      </c>
      <c r="BQ48" s="139">
        <f t="shared" si="26"/>
        <v>-26.99</v>
      </c>
    </row>
    <row r="49" spans="1:69">
      <c r="A49" s="8" t="s">
        <v>91</v>
      </c>
      <c r="B49" s="15">
        <f>'[3]26'!B51</f>
        <v>320</v>
      </c>
      <c r="C49" s="16">
        <f>'[3]26'!C51</f>
        <v>0</v>
      </c>
      <c r="D49" s="16">
        <f>'[3]26'!D51</f>
        <v>0</v>
      </c>
      <c r="E49" s="16">
        <f>'[3]26'!E51</f>
        <v>0</v>
      </c>
      <c r="F49" s="16">
        <f>'[3]26'!F51</f>
        <v>980</v>
      </c>
      <c r="G49" s="16">
        <f>'[3]26'!G51</f>
        <v>0</v>
      </c>
      <c r="H49" s="17">
        <f t="shared" si="27"/>
        <v>1300</v>
      </c>
      <c r="I49" s="15">
        <f>'[3]26'!J51</f>
        <v>270</v>
      </c>
      <c r="J49" s="16">
        <f>'[3]26'!K51</f>
        <v>0</v>
      </c>
      <c r="K49" s="16">
        <f>'[3]26'!L51</f>
        <v>0</v>
      </c>
      <c r="L49" s="16">
        <f>'[3]26'!M51</f>
        <v>0</v>
      </c>
      <c r="M49" s="16">
        <f>'[3]26'!N51</f>
        <v>0</v>
      </c>
      <c r="N49" s="16">
        <f>'[3]26'!O51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W49" s="199">
        <v>26.99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26.99</v>
      </c>
      <c r="BD49" s="199">
        <v>26.99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26.99</v>
      </c>
      <c r="BL49" s="8">
        <f t="shared" si="21"/>
        <v>0</v>
      </c>
      <c r="BM49" s="8">
        <f t="shared" si="22"/>
        <v>0</v>
      </c>
      <c r="BN49" s="8">
        <f t="shared" si="23"/>
        <v>26.99</v>
      </c>
      <c r="BO49" s="8">
        <f t="shared" si="24"/>
        <v>26.99</v>
      </c>
      <c r="BP49" s="139">
        <f t="shared" si="25"/>
        <v>-26.99</v>
      </c>
      <c r="BQ49" s="139">
        <f t="shared" si="26"/>
        <v>-26.99</v>
      </c>
    </row>
    <row r="50" spans="1:69">
      <c r="A50" s="8" t="s">
        <v>92</v>
      </c>
      <c r="B50" s="15">
        <f>'[3]26'!B52</f>
        <v>320</v>
      </c>
      <c r="C50" s="16">
        <f>'[3]26'!C52</f>
        <v>0</v>
      </c>
      <c r="D50" s="16">
        <f>'[3]26'!D52</f>
        <v>0</v>
      </c>
      <c r="E50" s="16">
        <f>'[3]26'!E52</f>
        <v>0</v>
      </c>
      <c r="F50" s="16">
        <f>'[3]26'!F52</f>
        <v>980</v>
      </c>
      <c r="G50" s="16">
        <f>'[3]26'!G52</f>
        <v>0</v>
      </c>
      <c r="H50" s="17">
        <f t="shared" si="27"/>
        <v>1300</v>
      </c>
      <c r="I50" s="15">
        <f>'[3]26'!J52</f>
        <v>270</v>
      </c>
      <c r="J50" s="16">
        <f>'[3]26'!K52</f>
        <v>0</v>
      </c>
      <c r="K50" s="16">
        <f>'[3]26'!L52</f>
        <v>0</v>
      </c>
      <c r="L50" s="16">
        <f>'[3]26'!M52</f>
        <v>0</v>
      </c>
      <c r="M50" s="16">
        <f>'[3]26'!N52</f>
        <v>0</v>
      </c>
      <c r="N50" s="16">
        <f>'[3]26'!O52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W50" s="199">
        <v>26.99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26.99</v>
      </c>
      <c r="BD50" s="199">
        <v>26.99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26.99</v>
      </c>
      <c r="BL50" s="8">
        <f t="shared" si="21"/>
        <v>0</v>
      </c>
      <c r="BM50" s="8">
        <f t="shared" si="22"/>
        <v>0</v>
      </c>
      <c r="BN50" s="8">
        <f t="shared" si="23"/>
        <v>26.99</v>
      </c>
      <c r="BO50" s="8">
        <f t="shared" si="24"/>
        <v>26.99</v>
      </c>
      <c r="BP50" s="139">
        <f t="shared" si="25"/>
        <v>-26.99</v>
      </c>
      <c r="BQ50" s="139">
        <f t="shared" si="26"/>
        <v>-26.99</v>
      </c>
    </row>
    <row r="51" spans="1:69">
      <c r="A51" s="8" t="s">
        <v>93</v>
      </c>
      <c r="B51" s="15">
        <f>'[3]26'!B53</f>
        <v>320</v>
      </c>
      <c r="C51" s="16">
        <f>'[3]26'!C53</f>
        <v>0</v>
      </c>
      <c r="D51" s="16">
        <f>'[3]26'!D53</f>
        <v>0</v>
      </c>
      <c r="E51" s="16">
        <f>'[3]26'!E53</f>
        <v>0</v>
      </c>
      <c r="F51" s="16">
        <f>'[3]26'!F53</f>
        <v>960</v>
      </c>
      <c r="G51" s="16">
        <f>'[3]26'!G53</f>
        <v>0</v>
      </c>
      <c r="H51" s="17">
        <f t="shared" si="27"/>
        <v>1280</v>
      </c>
      <c r="I51" s="15">
        <f>'[3]26'!J53</f>
        <v>270</v>
      </c>
      <c r="J51" s="16">
        <f>'[3]26'!K53</f>
        <v>0</v>
      </c>
      <c r="K51" s="16">
        <f>'[3]26'!L53</f>
        <v>0</v>
      </c>
      <c r="L51" s="16">
        <f>'[3]26'!M53</f>
        <v>0</v>
      </c>
      <c r="M51" s="16">
        <f>'[3]26'!N53</f>
        <v>0</v>
      </c>
      <c r="N51" s="16">
        <f>'[3]26'!O53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W51" s="199">
        <v>26.99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26.99</v>
      </c>
      <c r="BD51" s="199">
        <v>26.99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26.99</v>
      </c>
      <c r="BL51" s="8">
        <f t="shared" si="21"/>
        <v>0</v>
      </c>
      <c r="BM51" s="8">
        <f t="shared" si="22"/>
        <v>0</v>
      </c>
      <c r="BN51" s="8">
        <f t="shared" si="23"/>
        <v>26.99</v>
      </c>
      <c r="BO51" s="8">
        <f t="shared" si="24"/>
        <v>26.99</v>
      </c>
      <c r="BP51" s="139">
        <f t="shared" si="25"/>
        <v>-26.99</v>
      </c>
      <c r="BQ51" s="139">
        <f t="shared" si="26"/>
        <v>-26.99</v>
      </c>
    </row>
    <row r="52" spans="1:69">
      <c r="A52" s="8" t="s">
        <v>94</v>
      </c>
      <c r="B52" s="15">
        <f>'[3]26'!B54</f>
        <v>320</v>
      </c>
      <c r="C52" s="16">
        <f>'[3]26'!C54</f>
        <v>0</v>
      </c>
      <c r="D52" s="16">
        <f>'[3]26'!D54</f>
        <v>0</v>
      </c>
      <c r="E52" s="16">
        <f>'[3]26'!E54</f>
        <v>0</v>
      </c>
      <c r="F52" s="16">
        <f>'[3]26'!F54</f>
        <v>960</v>
      </c>
      <c r="G52" s="16">
        <f>'[3]26'!G54</f>
        <v>0</v>
      </c>
      <c r="H52" s="17">
        <f t="shared" si="27"/>
        <v>1280</v>
      </c>
      <c r="I52" s="15">
        <f>'[3]26'!J54</f>
        <v>270</v>
      </c>
      <c r="J52" s="16">
        <f>'[3]26'!K54</f>
        <v>0</v>
      </c>
      <c r="K52" s="16">
        <f>'[3]26'!L54</f>
        <v>0</v>
      </c>
      <c r="L52" s="16">
        <f>'[3]26'!M54</f>
        <v>0</v>
      </c>
      <c r="M52" s="16">
        <f>'[3]26'!N54</f>
        <v>0</v>
      </c>
      <c r="N52" s="16">
        <f>'[3]26'!O54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W52" s="199">
        <v>26.99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26.99</v>
      </c>
      <c r="BD52" s="199">
        <v>26.99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26.99</v>
      </c>
      <c r="BL52" s="8">
        <f t="shared" si="21"/>
        <v>0</v>
      </c>
      <c r="BM52" s="8">
        <f t="shared" si="22"/>
        <v>0</v>
      </c>
      <c r="BN52" s="8">
        <f t="shared" si="23"/>
        <v>26.99</v>
      </c>
      <c r="BO52" s="8">
        <f t="shared" si="24"/>
        <v>26.99</v>
      </c>
      <c r="BP52" s="139">
        <f t="shared" si="25"/>
        <v>-26.99</v>
      </c>
      <c r="BQ52" s="139">
        <f t="shared" si="26"/>
        <v>-26.99</v>
      </c>
    </row>
    <row r="53" spans="1:69">
      <c r="A53" s="8" t="s">
        <v>95</v>
      </c>
      <c r="B53" s="15">
        <f>'[3]26'!B55</f>
        <v>320</v>
      </c>
      <c r="C53" s="16">
        <f>'[3]26'!C55</f>
        <v>0</v>
      </c>
      <c r="D53" s="16">
        <f>'[3]26'!D55</f>
        <v>0</v>
      </c>
      <c r="E53" s="16">
        <f>'[3]26'!E55</f>
        <v>0</v>
      </c>
      <c r="F53" s="16">
        <f>'[3]26'!F55</f>
        <v>960</v>
      </c>
      <c r="G53" s="16">
        <f>'[3]26'!G55</f>
        <v>0</v>
      </c>
      <c r="H53" s="17">
        <f t="shared" si="27"/>
        <v>1280</v>
      </c>
      <c r="I53" s="15">
        <f>'[3]26'!J55</f>
        <v>270</v>
      </c>
      <c r="J53" s="16">
        <f>'[3]26'!K55</f>
        <v>0</v>
      </c>
      <c r="K53" s="16">
        <f>'[3]26'!L55</f>
        <v>0</v>
      </c>
      <c r="L53" s="16">
        <f>'[3]26'!M55</f>
        <v>0</v>
      </c>
      <c r="M53" s="16">
        <f>'[3]26'!N55</f>
        <v>0</v>
      </c>
      <c r="N53" s="16">
        <f>'[3]26'!O55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W53" s="199">
        <v>26.99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26.99</v>
      </c>
      <c r="BD53" s="199">
        <v>26.99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26.99</v>
      </c>
      <c r="BL53" s="8">
        <f t="shared" si="21"/>
        <v>0</v>
      </c>
      <c r="BM53" s="8">
        <f t="shared" si="22"/>
        <v>0</v>
      </c>
      <c r="BN53" s="8">
        <f t="shared" si="23"/>
        <v>26.99</v>
      </c>
      <c r="BO53" s="8">
        <f t="shared" si="24"/>
        <v>26.99</v>
      </c>
      <c r="BP53" s="139">
        <f t="shared" si="25"/>
        <v>-26.99</v>
      </c>
      <c r="BQ53" s="139">
        <f t="shared" si="26"/>
        <v>-26.99</v>
      </c>
    </row>
    <row r="54" spans="1:69">
      <c r="A54" s="8" t="s">
        <v>96</v>
      </c>
      <c r="B54" s="15">
        <f>'[3]26'!B56</f>
        <v>320</v>
      </c>
      <c r="C54" s="16">
        <f>'[3]26'!C56</f>
        <v>0</v>
      </c>
      <c r="D54" s="16">
        <f>'[3]26'!D56</f>
        <v>0</v>
      </c>
      <c r="E54" s="16">
        <f>'[3]26'!E56</f>
        <v>0</v>
      </c>
      <c r="F54" s="16">
        <f>'[3]26'!F56</f>
        <v>960</v>
      </c>
      <c r="G54" s="16">
        <f>'[3]26'!G56</f>
        <v>0</v>
      </c>
      <c r="H54" s="17">
        <f t="shared" si="27"/>
        <v>1280</v>
      </c>
      <c r="I54" s="15">
        <f>'[3]26'!J56</f>
        <v>270</v>
      </c>
      <c r="J54" s="16">
        <f>'[3]26'!K56</f>
        <v>0</v>
      </c>
      <c r="K54" s="16">
        <f>'[3]26'!L56</f>
        <v>0</v>
      </c>
      <c r="L54" s="16">
        <f>'[3]26'!M56</f>
        <v>0</v>
      </c>
      <c r="M54" s="16">
        <f>'[3]26'!N56</f>
        <v>0</v>
      </c>
      <c r="N54" s="16">
        <f>'[3]26'!O56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W54" s="199">
        <v>26.99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26.99</v>
      </c>
      <c r="BD54" s="199">
        <v>26.99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26.99</v>
      </c>
      <c r="BL54" s="8">
        <f t="shared" si="21"/>
        <v>0</v>
      </c>
      <c r="BM54" s="8">
        <f t="shared" si="22"/>
        <v>0</v>
      </c>
      <c r="BN54" s="8">
        <f t="shared" si="23"/>
        <v>26.99</v>
      </c>
      <c r="BO54" s="8">
        <f t="shared" si="24"/>
        <v>26.99</v>
      </c>
      <c r="BP54" s="139">
        <f t="shared" si="25"/>
        <v>-26.99</v>
      </c>
      <c r="BQ54" s="139">
        <f t="shared" si="26"/>
        <v>-26.99</v>
      </c>
    </row>
    <row r="55" spans="1:69">
      <c r="A55" s="8" t="s">
        <v>97</v>
      </c>
      <c r="B55" s="15">
        <f>'[3]26'!B57</f>
        <v>320</v>
      </c>
      <c r="C55" s="16">
        <f>'[3]26'!C57</f>
        <v>0</v>
      </c>
      <c r="D55" s="16">
        <f>'[3]26'!D57</f>
        <v>0</v>
      </c>
      <c r="E55" s="16">
        <f>'[3]26'!E57</f>
        <v>0</v>
      </c>
      <c r="F55" s="16">
        <f>'[3]26'!F57</f>
        <v>960</v>
      </c>
      <c r="G55" s="16">
        <f>'[3]26'!G57</f>
        <v>0</v>
      </c>
      <c r="H55" s="17">
        <f t="shared" si="27"/>
        <v>1280</v>
      </c>
      <c r="I55" s="15">
        <f>'[3]26'!J57</f>
        <v>270</v>
      </c>
      <c r="J55" s="16">
        <f>'[3]26'!K57</f>
        <v>0</v>
      </c>
      <c r="K55" s="16">
        <f>'[3]26'!L57</f>
        <v>0</v>
      </c>
      <c r="L55" s="16">
        <f>'[3]26'!M57</f>
        <v>0</v>
      </c>
      <c r="M55" s="16">
        <f>'[3]26'!N57</f>
        <v>0</v>
      </c>
      <c r="N55" s="16">
        <f>'[3]26'!O57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W55" s="199">
        <v>26.99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26.99</v>
      </c>
      <c r="BD55" s="199">
        <v>26.99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26.99</v>
      </c>
      <c r="BL55" s="8">
        <f t="shared" si="21"/>
        <v>0</v>
      </c>
      <c r="BM55" s="8">
        <f t="shared" si="22"/>
        <v>0</v>
      </c>
      <c r="BN55" s="8">
        <f t="shared" si="23"/>
        <v>26.99</v>
      </c>
      <c r="BO55" s="8">
        <f t="shared" si="24"/>
        <v>26.99</v>
      </c>
      <c r="BP55" s="139">
        <f t="shared" si="25"/>
        <v>-26.99</v>
      </c>
      <c r="BQ55" s="139">
        <f t="shared" si="26"/>
        <v>-26.99</v>
      </c>
    </row>
    <row r="56" spans="1:69">
      <c r="A56" s="8" t="s">
        <v>98</v>
      </c>
      <c r="B56" s="15">
        <f>'[3]26'!B58</f>
        <v>320</v>
      </c>
      <c r="C56" s="16">
        <f>'[3]26'!C58</f>
        <v>0</v>
      </c>
      <c r="D56" s="16">
        <f>'[3]26'!D58</f>
        <v>0</v>
      </c>
      <c r="E56" s="16">
        <f>'[3]26'!E58</f>
        <v>0</v>
      </c>
      <c r="F56" s="16">
        <f>'[3]26'!F58</f>
        <v>960</v>
      </c>
      <c r="G56" s="16">
        <f>'[3]26'!G58</f>
        <v>0</v>
      </c>
      <c r="H56" s="17">
        <f t="shared" si="27"/>
        <v>1280</v>
      </c>
      <c r="I56" s="15">
        <f>'[3]26'!J58</f>
        <v>270</v>
      </c>
      <c r="J56" s="16">
        <f>'[3]26'!K58</f>
        <v>0</v>
      </c>
      <c r="K56" s="16">
        <f>'[3]26'!L58</f>
        <v>0</v>
      </c>
      <c r="L56" s="16">
        <f>'[3]26'!M58</f>
        <v>0</v>
      </c>
      <c r="M56" s="16">
        <f>'[3]26'!N58</f>
        <v>0</v>
      </c>
      <c r="N56" s="16">
        <f>'[3]26'!O58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W56" s="199">
        <v>26.99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26.99</v>
      </c>
      <c r="BD56" s="199">
        <v>26.99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26.99</v>
      </c>
      <c r="BL56" s="8">
        <f t="shared" si="21"/>
        <v>0</v>
      </c>
      <c r="BM56" s="8">
        <f t="shared" si="22"/>
        <v>0</v>
      </c>
      <c r="BN56" s="8">
        <f t="shared" si="23"/>
        <v>26.99</v>
      </c>
      <c r="BO56" s="8">
        <f t="shared" si="24"/>
        <v>26.99</v>
      </c>
      <c r="BP56" s="139">
        <f t="shared" si="25"/>
        <v>-26.99</v>
      </c>
      <c r="BQ56" s="139">
        <f t="shared" si="26"/>
        <v>-26.99</v>
      </c>
    </row>
    <row r="57" spans="1:69">
      <c r="A57" s="8" t="s">
        <v>99</v>
      </c>
      <c r="B57" s="15">
        <f>'[3]26'!B59</f>
        <v>320</v>
      </c>
      <c r="C57" s="16">
        <f>'[3]26'!C59</f>
        <v>0</v>
      </c>
      <c r="D57" s="16">
        <f>'[3]26'!D59</f>
        <v>0</v>
      </c>
      <c r="E57" s="16">
        <f>'[3]26'!E59</f>
        <v>0</v>
      </c>
      <c r="F57" s="16">
        <f>'[3]26'!F59</f>
        <v>960</v>
      </c>
      <c r="G57" s="16">
        <f>'[3]26'!G59</f>
        <v>0</v>
      </c>
      <c r="H57" s="17">
        <f t="shared" si="27"/>
        <v>1280</v>
      </c>
      <c r="I57" s="15">
        <f>'[3]26'!J59</f>
        <v>270</v>
      </c>
      <c r="J57" s="16">
        <f>'[3]26'!K59</f>
        <v>0</v>
      </c>
      <c r="K57" s="16">
        <f>'[3]26'!L59</f>
        <v>0</v>
      </c>
      <c r="L57" s="16">
        <f>'[3]26'!M59</f>
        <v>0</v>
      </c>
      <c r="M57" s="16">
        <f>'[3]26'!N59</f>
        <v>0</v>
      </c>
      <c r="N57" s="16">
        <f>'[3]26'!O59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W57" s="199">
        <v>26.99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26.99</v>
      </c>
      <c r="BD57" s="199">
        <v>26.99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26.99</v>
      </c>
      <c r="BL57" s="8">
        <f t="shared" si="21"/>
        <v>0</v>
      </c>
      <c r="BM57" s="8">
        <f t="shared" si="22"/>
        <v>0</v>
      </c>
      <c r="BN57" s="8">
        <f t="shared" si="23"/>
        <v>26.99</v>
      </c>
      <c r="BO57" s="8">
        <f t="shared" si="24"/>
        <v>26.99</v>
      </c>
      <c r="BP57" s="139">
        <f t="shared" si="25"/>
        <v>-26.99</v>
      </c>
      <c r="BQ57" s="139">
        <f t="shared" si="26"/>
        <v>-26.99</v>
      </c>
    </row>
    <row r="58" spans="1:69">
      <c r="A58" s="8" t="s">
        <v>100</v>
      </c>
      <c r="B58" s="15">
        <f>'[3]26'!B60</f>
        <v>320</v>
      </c>
      <c r="C58" s="16">
        <f>'[3]26'!C60</f>
        <v>0</v>
      </c>
      <c r="D58" s="16">
        <f>'[3]26'!D60</f>
        <v>0</v>
      </c>
      <c r="E58" s="16">
        <f>'[3]26'!E60</f>
        <v>0</v>
      </c>
      <c r="F58" s="16">
        <f>'[3]26'!F60</f>
        <v>960</v>
      </c>
      <c r="G58" s="16">
        <f>'[3]26'!G60</f>
        <v>0</v>
      </c>
      <c r="H58" s="17">
        <f t="shared" si="27"/>
        <v>1280</v>
      </c>
      <c r="I58" s="15">
        <f>'[3]26'!J60</f>
        <v>270</v>
      </c>
      <c r="J58" s="16">
        <f>'[3]26'!K60</f>
        <v>0</v>
      </c>
      <c r="K58" s="16">
        <f>'[3]26'!L60</f>
        <v>0</v>
      </c>
      <c r="L58" s="16">
        <f>'[3]26'!M60</f>
        <v>0</v>
      </c>
      <c r="M58" s="16">
        <f>'[3]26'!N60</f>
        <v>0</v>
      </c>
      <c r="N58" s="16">
        <f>'[3]26'!O60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W58" s="199">
        <v>26.99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26.99</v>
      </c>
      <c r="BD58" s="199">
        <v>26.99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26.99</v>
      </c>
      <c r="BL58" s="8">
        <f t="shared" si="21"/>
        <v>0</v>
      </c>
      <c r="BM58" s="8">
        <f t="shared" si="22"/>
        <v>0</v>
      </c>
      <c r="BN58" s="8">
        <f t="shared" si="23"/>
        <v>26.99</v>
      </c>
      <c r="BO58" s="8">
        <f t="shared" si="24"/>
        <v>26.99</v>
      </c>
      <c r="BP58" s="139">
        <f t="shared" si="25"/>
        <v>-26.99</v>
      </c>
      <c r="BQ58" s="139">
        <f t="shared" si="26"/>
        <v>-26.99</v>
      </c>
    </row>
    <row r="59" spans="1:69">
      <c r="A59" s="8" t="s">
        <v>101</v>
      </c>
      <c r="B59" s="15">
        <f>'[3]26'!B61</f>
        <v>320</v>
      </c>
      <c r="C59" s="16">
        <f>'[3]26'!C61</f>
        <v>0</v>
      </c>
      <c r="D59" s="16">
        <f>'[3]26'!D61</f>
        <v>0</v>
      </c>
      <c r="E59" s="16">
        <f>'[3]26'!E61</f>
        <v>0</v>
      </c>
      <c r="F59" s="16">
        <f>'[3]26'!F61</f>
        <v>960</v>
      </c>
      <c r="G59" s="16">
        <f>'[3]26'!G61</f>
        <v>0</v>
      </c>
      <c r="H59" s="17">
        <f t="shared" si="27"/>
        <v>1280</v>
      </c>
      <c r="I59" s="15">
        <f>'[3]26'!J61</f>
        <v>270</v>
      </c>
      <c r="J59" s="16">
        <f>'[3]26'!K61</f>
        <v>0</v>
      </c>
      <c r="K59" s="16">
        <f>'[3]26'!L61</f>
        <v>0</v>
      </c>
      <c r="L59" s="16">
        <f>'[3]26'!M61</f>
        <v>0</v>
      </c>
      <c r="M59" s="16">
        <f>'[3]26'!N61</f>
        <v>0</v>
      </c>
      <c r="N59" s="16">
        <f>'[3]26'!O61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W59" s="199">
        <v>26.99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26.99</v>
      </c>
      <c r="BD59" s="199">
        <v>26.99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26.99</v>
      </c>
      <c r="BL59" s="8">
        <f t="shared" si="21"/>
        <v>0</v>
      </c>
      <c r="BM59" s="8">
        <f t="shared" si="22"/>
        <v>0</v>
      </c>
      <c r="BN59" s="8">
        <f t="shared" si="23"/>
        <v>26.99</v>
      </c>
      <c r="BO59" s="8">
        <f t="shared" si="24"/>
        <v>26.99</v>
      </c>
      <c r="BP59" s="139">
        <f t="shared" si="25"/>
        <v>-26.99</v>
      </c>
      <c r="BQ59" s="139">
        <f t="shared" si="26"/>
        <v>-26.99</v>
      </c>
    </row>
    <row r="60" spans="1:69">
      <c r="A60" s="8" t="s">
        <v>102</v>
      </c>
      <c r="B60" s="15">
        <f>'[3]26'!B62</f>
        <v>320</v>
      </c>
      <c r="C60" s="16">
        <f>'[3]26'!C62</f>
        <v>0</v>
      </c>
      <c r="D60" s="16">
        <f>'[3]26'!D62</f>
        <v>0</v>
      </c>
      <c r="E60" s="16">
        <f>'[3]26'!E62</f>
        <v>0</v>
      </c>
      <c r="F60" s="16">
        <f>'[3]26'!F62</f>
        <v>960</v>
      </c>
      <c r="G60" s="16">
        <f>'[3]26'!G62</f>
        <v>0</v>
      </c>
      <c r="H60" s="17">
        <f t="shared" si="27"/>
        <v>1280</v>
      </c>
      <c r="I60" s="15">
        <f>'[3]26'!J62</f>
        <v>270</v>
      </c>
      <c r="J60" s="16">
        <f>'[3]26'!K62</f>
        <v>0</v>
      </c>
      <c r="K60" s="16">
        <f>'[3]26'!L62</f>
        <v>0</v>
      </c>
      <c r="L60" s="16">
        <f>'[3]26'!M62</f>
        <v>0</v>
      </c>
      <c r="M60" s="16">
        <f>'[3]26'!N62</f>
        <v>0</v>
      </c>
      <c r="N60" s="16">
        <f>'[3]26'!O62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W60" s="199">
        <v>26.99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26.99</v>
      </c>
      <c r="BD60" s="199">
        <v>26.99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26.99</v>
      </c>
      <c r="BL60" s="8">
        <f t="shared" si="21"/>
        <v>0</v>
      </c>
      <c r="BM60" s="8">
        <f t="shared" si="22"/>
        <v>0</v>
      </c>
      <c r="BN60" s="8">
        <f t="shared" si="23"/>
        <v>26.99</v>
      </c>
      <c r="BO60" s="8">
        <f t="shared" si="24"/>
        <v>26.99</v>
      </c>
      <c r="BP60" s="139">
        <f t="shared" si="25"/>
        <v>-26.99</v>
      </c>
      <c r="BQ60" s="139">
        <f t="shared" si="26"/>
        <v>-26.99</v>
      </c>
    </row>
    <row r="61" spans="1:69">
      <c r="A61" s="8" t="s">
        <v>103</v>
      </c>
      <c r="B61" s="15">
        <f>'[3]26'!B63</f>
        <v>320</v>
      </c>
      <c r="C61" s="16">
        <f>'[3]26'!C63</f>
        <v>0</v>
      </c>
      <c r="D61" s="16">
        <f>'[3]26'!D63</f>
        <v>0</v>
      </c>
      <c r="E61" s="16">
        <f>'[3]26'!E63</f>
        <v>0</v>
      </c>
      <c r="F61" s="16">
        <f>'[3]26'!F63</f>
        <v>960</v>
      </c>
      <c r="G61" s="16">
        <f>'[3]26'!G63</f>
        <v>0</v>
      </c>
      <c r="H61" s="17">
        <f t="shared" si="27"/>
        <v>1280</v>
      </c>
      <c r="I61" s="15">
        <f>'[3]26'!J63</f>
        <v>270</v>
      </c>
      <c r="J61" s="16">
        <f>'[3]26'!K63</f>
        <v>0</v>
      </c>
      <c r="K61" s="16">
        <f>'[3]26'!L63</f>
        <v>0</v>
      </c>
      <c r="L61" s="16">
        <f>'[3]26'!M63</f>
        <v>0</v>
      </c>
      <c r="M61" s="16">
        <f>'[3]26'!N63</f>
        <v>0</v>
      </c>
      <c r="N61" s="16">
        <f>'[3]26'!O63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W61" s="199">
        <v>26.99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26.99</v>
      </c>
      <c r="BD61" s="199">
        <v>26.99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26.99</v>
      </c>
      <c r="BL61" s="8">
        <f t="shared" si="21"/>
        <v>0</v>
      </c>
      <c r="BM61" s="8">
        <f t="shared" si="22"/>
        <v>0</v>
      </c>
      <c r="BN61" s="8">
        <f t="shared" si="23"/>
        <v>26.99</v>
      </c>
      <c r="BO61" s="8">
        <f t="shared" si="24"/>
        <v>26.99</v>
      </c>
      <c r="BP61" s="139">
        <f t="shared" si="25"/>
        <v>-26.99</v>
      </c>
      <c r="BQ61" s="139">
        <f t="shared" si="26"/>
        <v>-26.99</v>
      </c>
    </row>
    <row r="62" spans="1:69">
      <c r="A62" s="8" t="s">
        <v>104</v>
      </c>
      <c r="B62" s="15">
        <f>'[3]26'!B64</f>
        <v>320</v>
      </c>
      <c r="C62" s="16">
        <f>'[3]26'!C64</f>
        <v>0</v>
      </c>
      <c r="D62" s="16">
        <f>'[3]26'!D64</f>
        <v>0</v>
      </c>
      <c r="E62" s="16">
        <f>'[3]26'!E64</f>
        <v>0</v>
      </c>
      <c r="F62" s="16">
        <f>'[3]26'!F64</f>
        <v>960</v>
      </c>
      <c r="G62" s="16">
        <f>'[3]26'!G64</f>
        <v>0</v>
      </c>
      <c r="H62" s="17">
        <f t="shared" si="27"/>
        <v>1280</v>
      </c>
      <c r="I62" s="15">
        <f>'[3]26'!J64</f>
        <v>270</v>
      </c>
      <c r="J62" s="16">
        <f>'[3]26'!K64</f>
        <v>0</v>
      </c>
      <c r="K62" s="16">
        <f>'[3]26'!L64</f>
        <v>0</v>
      </c>
      <c r="L62" s="16">
        <f>'[3]26'!M64</f>
        <v>0</v>
      </c>
      <c r="M62" s="16">
        <f>'[3]26'!N64</f>
        <v>0</v>
      </c>
      <c r="N62" s="16">
        <f>'[3]26'!O64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W62" s="199">
        <v>26.99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26.99</v>
      </c>
      <c r="BD62" s="199">
        <v>26.99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26.99</v>
      </c>
      <c r="BL62" s="8">
        <f t="shared" si="21"/>
        <v>0</v>
      </c>
      <c r="BM62" s="8">
        <f t="shared" si="22"/>
        <v>0</v>
      </c>
      <c r="BN62" s="8">
        <f t="shared" si="23"/>
        <v>26.99</v>
      </c>
      <c r="BO62" s="8">
        <f t="shared" si="24"/>
        <v>26.99</v>
      </c>
      <c r="BP62" s="139">
        <f t="shared" si="25"/>
        <v>-26.99</v>
      </c>
      <c r="BQ62" s="139">
        <f t="shared" si="26"/>
        <v>-26.99</v>
      </c>
    </row>
    <row r="63" spans="1:69">
      <c r="A63" s="8" t="s">
        <v>105</v>
      </c>
      <c r="B63" s="15">
        <f>'[3]26'!B65</f>
        <v>320</v>
      </c>
      <c r="C63" s="16">
        <f>'[3]26'!C65</f>
        <v>0</v>
      </c>
      <c r="D63" s="16">
        <f>'[3]26'!D65</f>
        <v>0</v>
      </c>
      <c r="E63" s="16">
        <f>'[3]26'!E65</f>
        <v>0</v>
      </c>
      <c r="F63" s="16">
        <f>'[3]26'!F65</f>
        <v>960</v>
      </c>
      <c r="G63" s="16">
        <f>'[3]26'!G65</f>
        <v>0</v>
      </c>
      <c r="H63" s="17">
        <f t="shared" si="27"/>
        <v>1280</v>
      </c>
      <c r="I63" s="15">
        <f>'[3]26'!J65</f>
        <v>270</v>
      </c>
      <c r="J63" s="16">
        <f>'[3]26'!K65</f>
        <v>0</v>
      </c>
      <c r="K63" s="16">
        <f>'[3]26'!L65</f>
        <v>0</v>
      </c>
      <c r="L63" s="16">
        <f>'[3]26'!M65</f>
        <v>0</v>
      </c>
      <c r="M63" s="16">
        <f>'[3]26'!N65</f>
        <v>0</v>
      </c>
      <c r="N63" s="16">
        <f>'[3]26'!O65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W63" s="199">
        <v>26.99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26.99</v>
      </c>
      <c r="BD63" s="199">
        <v>26.99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26.99</v>
      </c>
      <c r="BL63" s="8">
        <f t="shared" si="21"/>
        <v>0</v>
      </c>
      <c r="BM63" s="8">
        <f t="shared" si="22"/>
        <v>0</v>
      </c>
      <c r="BN63" s="8">
        <f t="shared" si="23"/>
        <v>26.99</v>
      </c>
      <c r="BO63" s="8">
        <f t="shared" si="24"/>
        <v>26.99</v>
      </c>
      <c r="BP63" s="139">
        <f t="shared" si="25"/>
        <v>-26.99</v>
      </c>
      <c r="BQ63" s="139">
        <f t="shared" si="26"/>
        <v>-26.99</v>
      </c>
    </row>
    <row r="64" spans="1:69">
      <c r="A64" s="8" t="s">
        <v>106</v>
      </c>
      <c r="B64" s="15">
        <f>'[3]26'!B66</f>
        <v>320</v>
      </c>
      <c r="C64" s="16">
        <f>'[3]26'!C66</f>
        <v>0</v>
      </c>
      <c r="D64" s="16">
        <f>'[3]26'!D66</f>
        <v>0</v>
      </c>
      <c r="E64" s="16">
        <f>'[3]26'!E66</f>
        <v>0</v>
      </c>
      <c r="F64" s="16">
        <f>'[3]26'!F66</f>
        <v>960</v>
      </c>
      <c r="G64" s="16">
        <f>'[3]26'!G66</f>
        <v>0</v>
      </c>
      <c r="H64" s="17">
        <f t="shared" si="27"/>
        <v>1280</v>
      </c>
      <c r="I64" s="15">
        <f>'[3]26'!J66</f>
        <v>270</v>
      </c>
      <c r="J64" s="16">
        <f>'[3]26'!K66</f>
        <v>0</v>
      </c>
      <c r="K64" s="16">
        <f>'[3]26'!L66</f>
        <v>0</v>
      </c>
      <c r="L64" s="16">
        <f>'[3]26'!M66</f>
        <v>0</v>
      </c>
      <c r="M64" s="16">
        <f>'[3]26'!N66</f>
        <v>0</v>
      </c>
      <c r="N64" s="16">
        <f>'[3]26'!O66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W64" s="199">
        <v>26.99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26.99</v>
      </c>
      <c r="BD64" s="199">
        <v>26.99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26.99</v>
      </c>
      <c r="BL64" s="8">
        <f t="shared" si="21"/>
        <v>0</v>
      </c>
      <c r="BM64" s="8">
        <f t="shared" si="22"/>
        <v>0</v>
      </c>
      <c r="BN64" s="8">
        <f t="shared" si="23"/>
        <v>26.99</v>
      </c>
      <c r="BO64" s="8">
        <f t="shared" si="24"/>
        <v>26.99</v>
      </c>
      <c r="BP64" s="139">
        <f t="shared" si="25"/>
        <v>-26.99</v>
      </c>
      <c r="BQ64" s="139">
        <f t="shared" si="26"/>
        <v>-26.99</v>
      </c>
    </row>
    <row r="65" spans="1:69">
      <c r="A65" s="8" t="s">
        <v>107</v>
      </c>
      <c r="B65" s="15">
        <f>'[3]26'!B67</f>
        <v>320</v>
      </c>
      <c r="C65" s="16">
        <f>'[3]26'!C67</f>
        <v>0</v>
      </c>
      <c r="D65" s="16">
        <f>'[3]26'!D67</f>
        <v>0</v>
      </c>
      <c r="E65" s="16">
        <f>'[3]26'!E67</f>
        <v>0</v>
      </c>
      <c r="F65" s="16">
        <f>'[3]26'!F67</f>
        <v>960</v>
      </c>
      <c r="G65" s="16">
        <f>'[3]26'!G67</f>
        <v>0</v>
      </c>
      <c r="H65" s="17">
        <f t="shared" si="27"/>
        <v>1280</v>
      </c>
      <c r="I65" s="15">
        <f>'[3]26'!J67</f>
        <v>270</v>
      </c>
      <c r="J65" s="16">
        <f>'[3]26'!K67</f>
        <v>0</v>
      </c>
      <c r="K65" s="16">
        <f>'[3]26'!L67</f>
        <v>0</v>
      </c>
      <c r="L65" s="16">
        <f>'[3]26'!M67</f>
        <v>0</v>
      </c>
      <c r="M65" s="16">
        <f>'[3]26'!N67</f>
        <v>0</v>
      </c>
      <c r="N65" s="16">
        <f>'[3]26'!O67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W65" s="199">
        <v>26.99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26.99</v>
      </c>
      <c r="BD65" s="199">
        <v>26.99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26.99</v>
      </c>
      <c r="BL65" s="8">
        <f t="shared" si="21"/>
        <v>0</v>
      </c>
      <c r="BM65" s="8">
        <f t="shared" si="22"/>
        <v>0</v>
      </c>
      <c r="BN65" s="8">
        <f t="shared" si="23"/>
        <v>26.99</v>
      </c>
      <c r="BO65" s="8">
        <f t="shared" si="24"/>
        <v>26.99</v>
      </c>
      <c r="BP65" s="139">
        <f t="shared" si="25"/>
        <v>-26.99</v>
      </c>
      <c r="BQ65" s="139">
        <f t="shared" si="26"/>
        <v>-26.99</v>
      </c>
    </row>
    <row r="66" spans="1:69">
      <c r="A66" s="8" t="s">
        <v>108</v>
      </c>
      <c r="B66" s="15">
        <f>'[3]26'!B68</f>
        <v>320</v>
      </c>
      <c r="C66" s="16">
        <f>'[3]26'!C68</f>
        <v>0</v>
      </c>
      <c r="D66" s="16">
        <f>'[3]26'!D68</f>
        <v>0</v>
      </c>
      <c r="E66" s="16">
        <f>'[3]26'!E68</f>
        <v>0</v>
      </c>
      <c r="F66" s="16">
        <f>'[3]26'!F68</f>
        <v>960</v>
      </c>
      <c r="G66" s="16">
        <f>'[3]26'!G68</f>
        <v>0</v>
      </c>
      <c r="H66" s="17">
        <f t="shared" si="27"/>
        <v>1280</v>
      </c>
      <c r="I66" s="15">
        <f>'[3]26'!J68</f>
        <v>270</v>
      </c>
      <c r="J66" s="16">
        <f>'[3]26'!K68</f>
        <v>0</v>
      </c>
      <c r="K66" s="16">
        <f>'[3]26'!L68</f>
        <v>0</v>
      </c>
      <c r="L66" s="16">
        <f>'[3]26'!M68</f>
        <v>0</v>
      </c>
      <c r="M66" s="16">
        <f>'[3]26'!N68</f>
        <v>0</v>
      </c>
      <c r="N66" s="16">
        <f>'[3]26'!O68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W66" s="199">
        <v>26.99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26.99</v>
      </c>
      <c r="BD66" s="199">
        <v>26.99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26.99</v>
      </c>
      <c r="BL66" s="8">
        <f t="shared" si="21"/>
        <v>0</v>
      </c>
      <c r="BM66" s="8">
        <f t="shared" si="22"/>
        <v>0</v>
      </c>
      <c r="BN66" s="8">
        <f t="shared" si="23"/>
        <v>26.99</v>
      </c>
      <c r="BO66" s="8">
        <f t="shared" si="24"/>
        <v>26.99</v>
      </c>
      <c r="BP66" s="139">
        <f t="shared" si="25"/>
        <v>-26.99</v>
      </c>
      <c r="BQ66" s="139">
        <f t="shared" si="26"/>
        <v>-26.99</v>
      </c>
    </row>
    <row r="67" spans="1:69">
      <c r="A67" s="8" t="s">
        <v>109</v>
      </c>
      <c r="B67" s="15">
        <f>'[3]26'!B69</f>
        <v>320</v>
      </c>
      <c r="C67" s="16">
        <f>'[3]26'!C69</f>
        <v>0</v>
      </c>
      <c r="D67" s="16">
        <f>'[3]26'!D69</f>
        <v>0</v>
      </c>
      <c r="E67" s="16">
        <f>'[3]26'!E69</f>
        <v>0</v>
      </c>
      <c r="F67" s="16">
        <f>'[3]26'!F69</f>
        <v>960</v>
      </c>
      <c r="G67" s="16">
        <f>'[3]26'!G69</f>
        <v>0</v>
      </c>
      <c r="H67" s="17">
        <f t="shared" si="27"/>
        <v>1280</v>
      </c>
      <c r="I67" s="15">
        <f>'[3]26'!J69</f>
        <v>270</v>
      </c>
      <c r="J67" s="16">
        <f>'[3]26'!K69</f>
        <v>0</v>
      </c>
      <c r="K67" s="16">
        <f>'[3]26'!L69</f>
        <v>0</v>
      </c>
      <c r="L67" s="16">
        <f>'[3]26'!M69</f>
        <v>0</v>
      </c>
      <c r="M67" s="16">
        <f>'[3]26'!N69</f>
        <v>0</v>
      </c>
      <c r="N67" s="16">
        <f>'[3]26'!O69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24.17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24.17</v>
      </c>
      <c r="AL67" s="8">
        <f t="shared" si="35"/>
        <v>213.82999999999998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213.82999999999998</v>
      </c>
      <c r="AW67" s="199">
        <v>32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32</v>
      </c>
      <c r="BD67" s="199">
        <v>24.17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24.17</v>
      </c>
      <c r="BL67" s="8">
        <f t="shared" si="21"/>
        <v>0</v>
      </c>
      <c r="BM67" s="8">
        <f t="shared" si="22"/>
        <v>0</v>
      </c>
      <c r="BN67" s="8">
        <f t="shared" si="23"/>
        <v>32</v>
      </c>
      <c r="BO67" s="8">
        <f t="shared" si="24"/>
        <v>24.17</v>
      </c>
      <c r="BP67" s="139">
        <f t="shared" si="25"/>
        <v>-32</v>
      </c>
      <c r="BQ67" s="139">
        <f t="shared" si="26"/>
        <v>-24.17</v>
      </c>
    </row>
    <row r="68" spans="1:69">
      <c r="A68" s="8" t="s">
        <v>110</v>
      </c>
      <c r="B68" s="15">
        <f>'[3]26'!B70</f>
        <v>320</v>
      </c>
      <c r="C68" s="16">
        <f>'[3]26'!C70</f>
        <v>0</v>
      </c>
      <c r="D68" s="16">
        <f>'[3]26'!D70</f>
        <v>0</v>
      </c>
      <c r="E68" s="16">
        <f>'[3]26'!E70</f>
        <v>0</v>
      </c>
      <c r="F68" s="16">
        <f>'[3]26'!F70</f>
        <v>960</v>
      </c>
      <c r="G68" s="16">
        <f>'[3]26'!G70</f>
        <v>0</v>
      </c>
      <c r="H68" s="17">
        <f t="shared" si="27"/>
        <v>1280</v>
      </c>
      <c r="I68" s="15">
        <f>'[3]26'!J70</f>
        <v>270</v>
      </c>
      <c r="J68" s="16">
        <f>'[3]26'!K70</f>
        <v>0</v>
      </c>
      <c r="K68" s="16">
        <f>'[3]26'!L70</f>
        <v>0</v>
      </c>
      <c r="L68" s="16">
        <f>'[3]26'!M70</f>
        <v>0</v>
      </c>
      <c r="M68" s="16">
        <f>'[3]26'!N70</f>
        <v>0</v>
      </c>
      <c r="N68" s="16">
        <f>'[3]26'!O70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24.17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24.17</v>
      </c>
      <c r="AL68" s="8">
        <f t="shared" si="35"/>
        <v>213.82999999999998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213.82999999999998</v>
      </c>
      <c r="AW68" s="199">
        <v>32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32</v>
      </c>
      <c r="BD68" s="199">
        <v>24.17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24.17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32</v>
      </c>
      <c r="BO68" s="8">
        <f t="shared" ref="BO68:BO98" si="56">BJ68</f>
        <v>24.17</v>
      </c>
      <c r="BP68" s="139">
        <f t="shared" ref="BP68:BP98" si="57">BL68-BN68</f>
        <v>-32</v>
      </c>
      <c r="BQ68" s="139">
        <f t="shared" ref="BQ68:BQ98" si="58">BM68-BO68</f>
        <v>-24.17</v>
      </c>
    </row>
    <row r="69" spans="1:69">
      <c r="A69" s="8" t="s">
        <v>111</v>
      </c>
      <c r="B69" s="15">
        <f>'[3]26'!B71</f>
        <v>320</v>
      </c>
      <c r="C69" s="16">
        <f>'[3]26'!C71</f>
        <v>0</v>
      </c>
      <c r="D69" s="16">
        <f>'[3]26'!D71</f>
        <v>0</v>
      </c>
      <c r="E69" s="16">
        <f>'[3]26'!E71</f>
        <v>0</v>
      </c>
      <c r="F69" s="16">
        <f>'[3]26'!F71</f>
        <v>960</v>
      </c>
      <c r="G69" s="16">
        <f>'[3]26'!G71</f>
        <v>0</v>
      </c>
      <c r="H69" s="17">
        <f t="shared" ref="H69:H98" si="59">SUM(B69:G69)</f>
        <v>1280</v>
      </c>
      <c r="I69" s="15">
        <f>'[3]26'!J71</f>
        <v>275.22000000000003</v>
      </c>
      <c r="J69" s="16">
        <f>'[3]26'!K71</f>
        <v>0</v>
      </c>
      <c r="K69" s="16">
        <f>'[3]26'!L71</f>
        <v>0</v>
      </c>
      <c r="L69" s="16">
        <f>'[3]26'!M71</f>
        <v>0</v>
      </c>
      <c r="M69" s="16">
        <f>'[3]26'!N71</f>
        <v>0</v>
      </c>
      <c r="N69" s="16">
        <f>'[3]26'!O71</f>
        <v>0</v>
      </c>
      <c r="O69" s="17">
        <f t="shared" ref="O69:O98" si="60">SUM(I69:N69)</f>
        <v>275.22000000000003</v>
      </c>
      <c r="P69" s="18">
        <f>frq!C69</f>
        <v>1</v>
      </c>
      <c r="Q69" s="15">
        <f t="shared" si="33"/>
        <v>275.22000000000003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275.22000000000003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243.22000000000003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243.22000000000003</v>
      </c>
      <c r="AW69" s="199">
        <v>32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32</v>
      </c>
      <c r="BD69" s="199">
        <v>0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0</v>
      </c>
      <c r="BL69" s="8">
        <f t="shared" si="53"/>
        <v>0</v>
      </c>
      <c r="BM69" s="8">
        <f t="shared" si="54"/>
        <v>0</v>
      </c>
      <c r="BN69" s="8">
        <f t="shared" si="55"/>
        <v>32</v>
      </c>
      <c r="BO69" s="8">
        <f t="shared" si="56"/>
        <v>0</v>
      </c>
      <c r="BP69" s="139">
        <f t="shared" si="57"/>
        <v>-32</v>
      </c>
      <c r="BQ69" s="139">
        <f t="shared" si="58"/>
        <v>0</v>
      </c>
    </row>
    <row r="70" spans="1:69">
      <c r="A70" s="8" t="s">
        <v>112</v>
      </c>
      <c r="B70" s="15">
        <f>'[3]26'!B72</f>
        <v>320</v>
      </c>
      <c r="C70" s="16">
        <f>'[3]26'!C72</f>
        <v>0</v>
      </c>
      <c r="D70" s="16">
        <f>'[3]26'!D72</f>
        <v>0</v>
      </c>
      <c r="E70" s="16">
        <f>'[3]26'!E72</f>
        <v>0</v>
      </c>
      <c r="F70" s="16">
        <f>'[3]26'!F72</f>
        <v>960</v>
      </c>
      <c r="G70" s="16">
        <f>'[3]26'!G72</f>
        <v>0</v>
      </c>
      <c r="H70" s="17">
        <f t="shared" si="59"/>
        <v>1280</v>
      </c>
      <c r="I70" s="15">
        <f>'[3]26'!J72</f>
        <v>275.22000000000003</v>
      </c>
      <c r="J70" s="16">
        <f>'[3]26'!K72</f>
        <v>0</v>
      </c>
      <c r="K70" s="16">
        <f>'[3]26'!L72</f>
        <v>0</v>
      </c>
      <c r="L70" s="16">
        <f>'[3]26'!M72</f>
        <v>0</v>
      </c>
      <c r="M70" s="16">
        <f>'[3]26'!N72</f>
        <v>0</v>
      </c>
      <c r="N70" s="16">
        <f>'[3]26'!O72</f>
        <v>0</v>
      </c>
      <c r="O70" s="17">
        <f t="shared" si="60"/>
        <v>275.22000000000003</v>
      </c>
      <c r="P70" s="18">
        <f>frq!C70</f>
        <v>1</v>
      </c>
      <c r="Q70" s="15">
        <f t="shared" si="33"/>
        <v>275.22000000000003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275.22000000000003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243.22000000000003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243.22000000000003</v>
      </c>
      <c r="AW70" s="199">
        <v>32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32</v>
      </c>
      <c r="BD70" s="199">
        <v>0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0</v>
      </c>
      <c r="BL70" s="8">
        <f t="shared" si="53"/>
        <v>0</v>
      </c>
      <c r="BM70" s="8">
        <f t="shared" si="54"/>
        <v>0</v>
      </c>
      <c r="BN70" s="8">
        <f t="shared" si="55"/>
        <v>32</v>
      </c>
      <c r="BO70" s="8">
        <f t="shared" si="56"/>
        <v>0</v>
      </c>
      <c r="BP70" s="139">
        <f t="shared" si="57"/>
        <v>-32</v>
      </c>
      <c r="BQ70" s="139">
        <f t="shared" si="58"/>
        <v>0</v>
      </c>
    </row>
    <row r="71" spans="1:69">
      <c r="A71" s="8" t="s">
        <v>113</v>
      </c>
      <c r="B71" s="15">
        <f>'[3]26'!B73</f>
        <v>320</v>
      </c>
      <c r="C71" s="16">
        <f>'[3]26'!C73</f>
        <v>0</v>
      </c>
      <c r="D71" s="16">
        <f>'[3]26'!D73</f>
        <v>0</v>
      </c>
      <c r="E71" s="16">
        <f>'[3]26'!E73</f>
        <v>0</v>
      </c>
      <c r="F71" s="16">
        <f>'[3]26'!F73</f>
        <v>960</v>
      </c>
      <c r="G71" s="16">
        <f>'[3]26'!G73</f>
        <v>0</v>
      </c>
      <c r="H71" s="17">
        <f t="shared" si="59"/>
        <v>1280</v>
      </c>
      <c r="I71" s="15">
        <f>'[3]26'!J73</f>
        <v>310</v>
      </c>
      <c r="J71" s="16">
        <f>'[3]26'!K73</f>
        <v>0</v>
      </c>
      <c r="K71" s="16">
        <f>'[3]26'!L73</f>
        <v>0</v>
      </c>
      <c r="L71" s="16">
        <f>'[3]26'!M73</f>
        <v>0</v>
      </c>
      <c r="M71" s="16">
        <f>'[3]26'!N73</f>
        <v>0</v>
      </c>
      <c r="N71" s="16">
        <f>'[3]26'!O73</f>
        <v>0</v>
      </c>
      <c r="O71" s="17">
        <f t="shared" si="60"/>
        <v>310</v>
      </c>
      <c r="P71" s="18">
        <f>frq!C71</f>
        <v>1</v>
      </c>
      <c r="Q71" s="15">
        <f t="shared" si="33"/>
        <v>310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310</v>
      </c>
      <c r="X71" s="8">
        <f t="shared" si="36"/>
        <v>31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31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279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279</v>
      </c>
      <c r="AW71" s="199">
        <v>31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31</v>
      </c>
      <c r="BD71" s="199">
        <v>0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0</v>
      </c>
      <c r="BL71" s="8">
        <f t="shared" si="53"/>
        <v>0</v>
      </c>
      <c r="BM71" s="8">
        <f t="shared" si="54"/>
        <v>0</v>
      </c>
      <c r="BN71" s="8">
        <f t="shared" si="55"/>
        <v>31</v>
      </c>
      <c r="BO71" s="8">
        <f t="shared" si="56"/>
        <v>0</v>
      </c>
      <c r="BP71" s="139">
        <f t="shared" si="57"/>
        <v>-31</v>
      </c>
      <c r="BQ71" s="139">
        <f t="shared" si="58"/>
        <v>0</v>
      </c>
    </row>
    <row r="72" spans="1:69">
      <c r="A72" s="8" t="s">
        <v>114</v>
      </c>
      <c r="B72" s="15">
        <f>'[3]26'!B74</f>
        <v>320</v>
      </c>
      <c r="C72" s="16">
        <f>'[3]26'!C74</f>
        <v>0</v>
      </c>
      <c r="D72" s="16">
        <f>'[3]26'!D74</f>
        <v>0</v>
      </c>
      <c r="E72" s="16">
        <f>'[3]26'!E74</f>
        <v>0</v>
      </c>
      <c r="F72" s="16">
        <f>'[3]26'!F74</f>
        <v>960</v>
      </c>
      <c r="G72" s="16">
        <f>'[3]26'!G74</f>
        <v>0</v>
      </c>
      <c r="H72" s="17">
        <f t="shared" si="59"/>
        <v>1280</v>
      </c>
      <c r="I72" s="15">
        <f>'[3]26'!J74</f>
        <v>310</v>
      </c>
      <c r="J72" s="16">
        <f>'[3]26'!K74</f>
        <v>0</v>
      </c>
      <c r="K72" s="16">
        <f>'[3]26'!L74</f>
        <v>0</v>
      </c>
      <c r="L72" s="16">
        <f>'[3]26'!M74</f>
        <v>0</v>
      </c>
      <c r="M72" s="16">
        <f>'[3]26'!N74</f>
        <v>0</v>
      </c>
      <c r="N72" s="16">
        <f>'[3]26'!O74</f>
        <v>0</v>
      </c>
      <c r="O72" s="17">
        <f t="shared" si="60"/>
        <v>310</v>
      </c>
      <c r="P72" s="18">
        <f>frq!C72</f>
        <v>1</v>
      </c>
      <c r="Q72" s="15">
        <f t="shared" si="33"/>
        <v>310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310</v>
      </c>
      <c r="X72" s="8">
        <f t="shared" si="36"/>
        <v>31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31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279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279</v>
      </c>
      <c r="AW72" s="199">
        <v>31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31</v>
      </c>
      <c r="BD72" s="199">
        <v>0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0</v>
      </c>
      <c r="BL72" s="8">
        <f t="shared" si="53"/>
        <v>0</v>
      </c>
      <c r="BM72" s="8">
        <f t="shared" si="54"/>
        <v>0</v>
      </c>
      <c r="BN72" s="8">
        <f t="shared" si="55"/>
        <v>31</v>
      </c>
      <c r="BO72" s="8">
        <f t="shared" si="56"/>
        <v>0</v>
      </c>
      <c r="BP72" s="139">
        <f t="shared" si="57"/>
        <v>-31</v>
      </c>
      <c r="BQ72" s="139">
        <f t="shared" si="58"/>
        <v>0</v>
      </c>
    </row>
    <row r="73" spans="1:69">
      <c r="A73" s="8" t="s">
        <v>115</v>
      </c>
      <c r="B73" s="15">
        <f>'[3]26'!B75</f>
        <v>320</v>
      </c>
      <c r="C73" s="16">
        <f>'[3]26'!C75</f>
        <v>0</v>
      </c>
      <c r="D73" s="16">
        <f>'[3]26'!D75</f>
        <v>0</v>
      </c>
      <c r="E73" s="16">
        <f>'[3]26'!E75</f>
        <v>0</v>
      </c>
      <c r="F73" s="16">
        <f>'[3]26'!F75</f>
        <v>960</v>
      </c>
      <c r="G73" s="16">
        <f>'[3]26'!G75</f>
        <v>0</v>
      </c>
      <c r="H73" s="17">
        <f t="shared" si="59"/>
        <v>1280</v>
      </c>
      <c r="I73" s="15">
        <f>'[3]26'!J75</f>
        <v>303.22000000000003</v>
      </c>
      <c r="J73" s="16">
        <f>'[3]26'!K75</f>
        <v>0</v>
      </c>
      <c r="K73" s="16">
        <f>'[3]26'!L75</f>
        <v>0</v>
      </c>
      <c r="L73" s="16">
        <f>'[3]26'!M75</f>
        <v>0</v>
      </c>
      <c r="M73" s="16">
        <f>'[3]26'!N75</f>
        <v>0</v>
      </c>
      <c r="N73" s="16">
        <f>'[3]26'!O75</f>
        <v>0</v>
      </c>
      <c r="O73" s="17">
        <f t="shared" si="60"/>
        <v>303.22000000000003</v>
      </c>
      <c r="P73" s="18">
        <f>frq!C73</f>
        <v>1</v>
      </c>
      <c r="Q73" s="15">
        <f t="shared" si="33"/>
        <v>303.22000000000003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303.22000000000003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303.22000000000003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303.22000000000003</v>
      </c>
      <c r="AW73" s="199">
        <v>0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0</v>
      </c>
      <c r="BD73" s="199">
        <v>0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0</v>
      </c>
      <c r="BL73" s="8">
        <f t="shared" si="53"/>
        <v>0</v>
      </c>
      <c r="BM73" s="8">
        <f t="shared" si="54"/>
        <v>0</v>
      </c>
      <c r="BN73" s="8">
        <f t="shared" si="55"/>
        <v>0</v>
      </c>
      <c r="BO73" s="8">
        <f t="shared" si="56"/>
        <v>0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'[3]26'!B76</f>
        <v>320</v>
      </c>
      <c r="C74" s="16">
        <f>'[3]26'!C76</f>
        <v>0</v>
      </c>
      <c r="D74" s="16">
        <f>'[3]26'!D76</f>
        <v>0</v>
      </c>
      <c r="E74" s="16">
        <f>'[3]26'!E76</f>
        <v>0</v>
      </c>
      <c r="F74" s="16">
        <f>'[3]26'!F76</f>
        <v>960</v>
      </c>
      <c r="G74" s="16">
        <f>'[3]26'!G76</f>
        <v>0</v>
      </c>
      <c r="H74" s="17">
        <f t="shared" si="59"/>
        <v>1280</v>
      </c>
      <c r="I74" s="15">
        <f>'[3]26'!J76</f>
        <v>303.22000000000003</v>
      </c>
      <c r="J74" s="16">
        <f>'[3]26'!K76</f>
        <v>0</v>
      </c>
      <c r="K74" s="16">
        <f>'[3]26'!L76</f>
        <v>0</v>
      </c>
      <c r="L74" s="16">
        <f>'[3]26'!M76</f>
        <v>0</v>
      </c>
      <c r="M74" s="16">
        <f>'[3]26'!N76</f>
        <v>0</v>
      </c>
      <c r="N74" s="16">
        <f>'[3]26'!O76</f>
        <v>0</v>
      </c>
      <c r="O74" s="17">
        <f t="shared" si="60"/>
        <v>303.22000000000003</v>
      </c>
      <c r="P74" s="18">
        <f>frq!C74</f>
        <v>1</v>
      </c>
      <c r="Q74" s="15">
        <f t="shared" si="33"/>
        <v>303.22000000000003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303.22000000000003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303.22000000000003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303.22000000000003</v>
      </c>
      <c r="AW74" s="199">
        <v>0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0</v>
      </c>
      <c r="BD74" s="199">
        <v>0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0</v>
      </c>
      <c r="BL74" s="8">
        <f t="shared" si="53"/>
        <v>0</v>
      </c>
      <c r="BM74" s="8">
        <f t="shared" si="54"/>
        <v>0</v>
      </c>
      <c r="BN74" s="8">
        <f t="shared" si="55"/>
        <v>0</v>
      </c>
      <c r="BO74" s="8">
        <f t="shared" si="56"/>
        <v>0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'[3]26'!B77</f>
        <v>320</v>
      </c>
      <c r="C75" s="16">
        <f>'[3]26'!C77</f>
        <v>0</v>
      </c>
      <c r="D75" s="16">
        <f>'[3]26'!D77</f>
        <v>0</v>
      </c>
      <c r="E75" s="16">
        <f>'[3]26'!E77</f>
        <v>0</v>
      </c>
      <c r="F75" s="16">
        <f>'[3]26'!F77</f>
        <v>980</v>
      </c>
      <c r="G75" s="16">
        <f>'[3]26'!G77</f>
        <v>0</v>
      </c>
      <c r="H75" s="17">
        <f t="shared" si="59"/>
        <v>1300</v>
      </c>
      <c r="I75" s="15">
        <f>'[3]26'!J77</f>
        <v>303.22000000000003</v>
      </c>
      <c r="J75" s="16">
        <f>'[3]26'!K77</f>
        <v>0</v>
      </c>
      <c r="K75" s="16">
        <f>'[3]26'!L77</f>
        <v>0</v>
      </c>
      <c r="L75" s="16">
        <f>'[3]26'!M77</f>
        <v>0</v>
      </c>
      <c r="M75" s="16">
        <f>'[3]26'!N77</f>
        <v>0</v>
      </c>
      <c r="N75" s="16">
        <f>'[3]26'!O77</f>
        <v>0</v>
      </c>
      <c r="O75" s="17">
        <f t="shared" si="60"/>
        <v>303.22000000000003</v>
      </c>
      <c r="P75" s="18">
        <f>frq!C75</f>
        <v>1</v>
      </c>
      <c r="Q75" s="15">
        <f t="shared" si="33"/>
        <v>303.22000000000003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303.22000000000003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303.22000000000003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303.22000000000003</v>
      </c>
      <c r="AW75" s="199">
        <v>0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0</v>
      </c>
      <c r="BD75" s="199">
        <v>0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0</v>
      </c>
      <c r="BL75" s="8">
        <f t="shared" si="53"/>
        <v>0</v>
      </c>
      <c r="BM75" s="8">
        <f t="shared" si="54"/>
        <v>0</v>
      </c>
      <c r="BN75" s="8">
        <f t="shared" si="55"/>
        <v>0</v>
      </c>
      <c r="BO75" s="8">
        <f t="shared" si="56"/>
        <v>0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'[3]26'!B78</f>
        <v>320</v>
      </c>
      <c r="C76" s="16">
        <f>'[3]26'!C78</f>
        <v>0</v>
      </c>
      <c r="D76" s="16">
        <f>'[3]26'!D78</f>
        <v>0</v>
      </c>
      <c r="E76" s="16">
        <f>'[3]26'!E78</f>
        <v>0</v>
      </c>
      <c r="F76" s="16">
        <f>'[3]26'!F78</f>
        <v>980</v>
      </c>
      <c r="G76" s="16">
        <f>'[3]26'!G78</f>
        <v>0</v>
      </c>
      <c r="H76" s="17">
        <f t="shared" si="59"/>
        <v>1300</v>
      </c>
      <c r="I76" s="15">
        <f>'[3]26'!J78</f>
        <v>303.22000000000003</v>
      </c>
      <c r="J76" s="16">
        <f>'[3]26'!K78</f>
        <v>0</v>
      </c>
      <c r="K76" s="16">
        <f>'[3]26'!L78</f>
        <v>0</v>
      </c>
      <c r="L76" s="16">
        <f>'[3]26'!M78</f>
        <v>0</v>
      </c>
      <c r="M76" s="16">
        <f>'[3]26'!N78</f>
        <v>0</v>
      </c>
      <c r="N76" s="16">
        <f>'[3]26'!O78</f>
        <v>0</v>
      </c>
      <c r="O76" s="17">
        <f t="shared" si="60"/>
        <v>303.22000000000003</v>
      </c>
      <c r="P76" s="18">
        <f>frq!C76</f>
        <v>1</v>
      </c>
      <c r="Q76" s="15">
        <f t="shared" si="33"/>
        <v>303.22000000000003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303.22000000000003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303.22000000000003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303.22000000000003</v>
      </c>
      <c r="AW76" s="199">
        <v>0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0</v>
      </c>
      <c r="BD76" s="199">
        <v>0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0</v>
      </c>
      <c r="BL76" s="8">
        <f t="shared" si="53"/>
        <v>0</v>
      </c>
      <c r="BM76" s="8">
        <f t="shared" si="54"/>
        <v>0</v>
      </c>
      <c r="BN76" s="8">
        <f t="shared" si="55"/>
        <v>0</v>
      </c>
      <c r="BO76" s="8">
        <f t="shared" si="56"/>
        <v>0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'[3]26'!B79</f>
        <v>320</v>
      </c>
      <c r="C77" s="16">
        <f>'[3]26'!C79</f>
        <v>0</v>
      </c>
      <c r="D77" s="16">
        <f>'[3]26'!D79</f>
        <v>0</v>
      </c>
      <c r="E77" s="16">
        <f>'[3]26'!E79</f>
        <v>0</v>
      </c>
      <c r="F77" s="16">
        <f>'[3]26'!F79</f>
        <v>980</v>
      </c>
      <c r="G77" s="16">
        <f>'[3]26'!G79</f>
        <v>0</v>
      </c>
      <c r="H77" s="17">
        <f t="shared" si="59"/>
        <v>1300</v>
      </c>
      <c r="I77" s="15">
        <f>'[3]26'!J79</f>
        <v>303.22000000000003</v>
      </c>
      <c r="J77" s="16">
        <f>'[3]26'!K79</f>
        <v>0</v>
      </c>
      <c r="K77" s="16">
        <f>'[3]26'!L79</f>
        <v>0</v>
      </c>
      <c r="L77" s="16">
        <f>'[3]26'!M79</f>
        <v>0</v>
      </c>
      <c r="M77" s="16">
        <f>'[3]26'!N79</f>
        <v>0</v>
      </c>
      <c r="N77" s="16">
        <f>'[3]26'!O79</f>
        <v>0</v>
      </c>
      <c r="O77" s="17">
        <f t="shared" si="60"/>
        <v>303.22000000000003</v>
      </c>
      <c r="P77" s="18">
        <f>frq!C77</f>
        <v>1</v>
      </c>
      <c r="Q77" s="15">
        <f t="shared" si="33"/>
        <v>303.22000000000003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303.22000000000003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303.22000000000003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303.22000000000003</v>
      </c>
      <c r="AW77" s="199">
        <v>0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0</v>
      </c>
      <c r="BD77" s="199">
        <v>0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0</v>
      </c>
      <c r="BL77" s="8">
        <f t="shared" si="53"/>
        <v>0</v>
      </c>
      <c r="BM77" s="8">
        <f t="shared" si="54"/>
        <v>0</v>
      </c>
      <c r="BN77" s="8">
        <f t="shared" si="55"/>
        <v>0</v>
      </c>
      <c r="BO77" s="8">
        <f t="shared" si="56"/>
        <v>0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'[3]26'!B80</f>
        <v>320</v>
      </c>
      <c r="C78" s="16">
        <f>'[3]26'!C80</f>
        <v>0</v>
      </c>
      <c r="D78" s="16">
        <f>'[3]26'!D80</f>
        <v>0</v>
      </c>
      <c r="E78" s="16">
        <f>'[3]26'!E80</f>
        <v>0</v>
      </c>
      <c r="F78" s="16">
        <f>'[3]26'!F80</f>
        <v>980</v>
      </c>
      <c r="G78" s="16">
        <f>'[3]26'!G80</f>
        <v>0</v>
      </c>
      <c r="H78" s="17">
        <f t="shared" si="59"/>
        <v>1300</v>
      </c>
      <c r="I78" s="15">
        <f>'[3]26'!J80</f>
        <v>303.22000000000003</v>
      </c>
      <c r="J78" s="16">
        <f>'[3]26'!K80</f>
        <v>0</v>
      </c>
      <c r="K78" s="16">
        <f>'[3]26'!L80</f>
        <v>0</v>
      </c>
      <c r="L78" s="16">
        <f>'[3]26'!M80</f>
        <v>0</v>
      </c>
      <c r="M78" s="16">
        <f>'[3]26'!N80</f>
        <v>0</v>
      </c>
      <c r="N78" s="16">
        <f>'[3]26'!O80</f>
        <v>0</v>
      </c>
      <c r="O78" s="17">
        <f t="shared" si="60"/>
        <v>303.22000000000003</v>
      </c>
      <c r="P78" s="18">
        <f>frq!C78</f>
        <v>1</v>
      </c>
      <c r="Q78" s="15">
        <f t="shared" si="33"/>
        <v>303.22000000000003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303.22000000000003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303.22000000000003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303.22000000000003</v>
      </c>
      <c r="AW78" s="199">
        <v>0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0</v>
      </c>
      <c r="BD78" s="199">
        <v>0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0</v>
      </c>
      <c r="BL78" s="8">
        <f t="shared" si="53"/>
        <v>0</v>
      </c>
      <c r="BM78" s="8">
        <f t="shared" si="54"/>
        <v>0</v>
      </c>
      <c r="BN78" s="8">
        <f t="shared" si="55"/>
        <v>0</v>
      </c>
      <c r="BO78" s="8">
        <f t="shared" si="56"/>
        <v>0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'[3]26'!B81</f>
        <v>320</v>
      </c>
      <c r="C79" s="16">
        <f>'[3]26'!C81</f>
        <v>0</v>
      </c>
      <c r="D79" s="16">
        <f>'[3]26'!D81</f>
        <v>0</v>
      </c>
      <c r="E79" s="16">
        <f>'[3]26'!E81</f>
        <v>0</v>
      </c>
      <c r="F79" s="16">
        <f>'[3]26'!F81</f>
        <v>980</v>
      </c>
      <c r="G79" s="16">
        <f>'[3]26'!G81</f>
        <v>0</v>
      </c>
      <c r="H79" s="17">
        <f t="shared" si="59"/>
        <v>1300</v>
      </c>
      <c r="I79" s="15">
        <f>'[3]26'!J81</f>
        <v>270</v>
      </c>
      <c r="J79" s="16">
        <f>'[3]26'!K81</f>
        <v>0</v>
      </c>
      <c r="K79" s="16">
        <f>'[3]26'!L81</f>
        <v>0</v>
      </c>
      <c r="L79" s="16">
        <f>'[3]26'!M81</f>
        <v>0</v>
      </c>
      <c r="M79" s="16">
        <f>'[3]26'!N81</f>
        <v>0</v>
      </c>
      <c r="N79" s="16">
        <f>'[3]26'!O81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13.39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13.39</v>
      </c>
      <c r="AE79" s="8">
        <f t="shared" si="43"/>
        <v>13.39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13.39</v>
      </c>
      <c r="AL79" s="8">
        <f t="shared" si="35"/>
        <v>243.22000000000003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243.22000000000003</v>
      </c>
      <c r="AW79" s="199">
        <v>13.39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13.39</v>
      </c>
      <c r="BD79" s="199">
        <v>13.39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13.39</v>
      </c>
      <c r="BL79" s="8">
        <f t="shared" si="53"/>
        <v>0</v>
      </c>
      <c r="BM79" s="8">
        <f t="shared" si="54"/>
        <v>0</v>
      </c>
      <c r="BN79" s="8">
        <f t="shared" si="55"/>
        <v>13.39</v>
      </c>
      <c r="BO79" s="8">
        <f t="shared" si="56"/>
        <v>13.39</v>
      </c>
      <c r="BP79" s="139">
        <f t="shared" si="57"/>
        <v>-13.39</v>
      </c>
      <c r="BQ79" s="139">
        <f t="shared" si="58"/>
        <v>-13.39</v>
      </c>
    </row>
    <row r="80" spans="1:69">
      <c r="A80" s="8" t="s">
        <v>122</v>
      </c>
      <c r="B80" s="15">
        <f>'[3]26'!B82</f>
        <v>320</v>
      </c>
      <c r="C80" s="16">
        <f>'[3]26'!C82</f>
        <v>0</v>
      </c>
      <c r="D80" s="16">
        <f>'[3]26'!D82</f>
        <v>0</v>
      </c>
      <c r="E80" s="16">
        <f>'[3]26'!E82</f>
        <v>0</v>
      </c>
      <c r="F80" s="16">
        <f>'[3]26'!F82</f>
        <v>980</v>
      </c>
      <c r="G80" s="16">
        <f>'[3]26'!G82</f>
        <v>0</v>
      </c>
      <c r="H80" s="17">
        <f t="shared" si="59"/>
        <v>1300</v>
      </c>
      <c r="I80" s="15">
        <f>'[3]26'!J82</f>
        <v>270</v>
      </c>
      <c r="J80" s="16">
        <f>'[3]26'!K82</f>
        <v>0</v>
      </c>
      <c r="K80" s="16">
        <f>'[3]26'!L82</f>
        <v>0</v>
      </c>
      <c r="L80" s="16">
        <f>'[3]26'!M82</f>
        <v>0</v>
      </c>
      <c r="M80" s="16">
        <f>'[3]26'!N82</f>
        <v>0</v>
      </c>
      <c r="N80" s="16">
        <f>'[3]26'!O82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13.39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13.39</v>
      </c>
      <c r="AE80" s="8">
        <f t="shared" si="43"/>
        <v>13.39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13.39</v>
      </c>
      <c r="AL80" s="8">
        <f t="shared" si="35"/>
        <v>243.22000000000003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243.22000000000003</v>
      </c>
      <c r="AW80" s="199">
        <v>13.39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13.39</v>
      </c>
      <c r="BD80" s="199">
        <v>13.39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13.39</v>
      </c>
      <c r="BL80" s="8">
        <f t="shared" si="53"/>
        <v>0</v>
      </c>
      <c r="BM80" s="8">
        <f t="shared" si="54"/>
        <v>0</v>
      </c>
      <c r="BN80" s="8">
        <f t="shared" si="55"/>
        <v>13.39</v>
      </c>
      <c r="BO80" s="8">
        <f t="shared" si="56"/>
        <v>13.39</v>
      </c>
      <c r="BP80" s="139">
        <f t="shared" si="57"/>
        <v>-13.39</v>
      </c>
      <c r="BQ80" s="139">
        <f t="shared" si="58"/>
        <v>-13.39</v>
      </c>
    </row>
    <row r="81" spans="1:69">
      <c r="A81" s="8" t="s">
        <v>123</v>
      </c>
      <c r="B81" s="15">
        <f>'[3]26'!B83</f>
        <v>320</v>
      </c>
      <c r="C81" s="16">
        <f>'[3]26'!C83</f>
        <v>0</v>
      </c>
      <c r="D81" s="16">
        <f>'[3]26'!D83</f>
        <v>0</v>
      </c>
      <c r="E81" s="16">
        <f>'[3]26'!E83</f>
        <v>0</v>
      </c>
      <c r="F81" s="16">
        <f>'[3]26'!F83</f>
        <v>980</v>
      </c>
      <c r="G81" s="16">
        <f>'[3]26'!G83</f>
        <v>0</v>
      </c>
      <c r="H81" s="17">
        <f t="shared" si="59"/>
        <v>1300</v>
      </c>
      <c r="I81" s="15">
        <f>'[3]26'!J83</f>
        <v>270</v>
      </c>
      <c r="J81" s="16">
        <f>'[3]26'!K83</f>
        <v>0</v>
      </c>
      <c r="K81" s="16">
        <f>'[3]26'!L83</f>
        <v>0</v>
      </c>
      <c r="L81" s="16">
        <f>'[3]26'!M83</f>
        <v>0</v>
      </c>
      <c r="M81" s="16">
        <f>'[3]26'!N83</f>
        <v>0</v>
      </c>
      <c r="N81" s="16">
        <f>'[3]26'!O83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24.72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24.72</v>
      </c>
      <c r="AE81" s="8">
        <f t="shared" si="43"/>
        <v>24.72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24.72</v>
      </c>
      <c r="AL81" s="8">
        <f t="shared" si="35"/>
        <v>220.56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220.56</v>
      </c>
      <c r="AW81" s="199">
        <v>24.72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24.72</v>
      </c>
      <c r="BD81" s="199">
        <v>24.72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24.72</v>
      </c>
      <c r="BL81" s="8">
        <f t="shared" si="53"/>
        <v>0</v>
      </c>
      <c r="BM81" s="8">
        <f t="shared" si="54"/>
        <v>0</v>
      </c>
      <c r="BN81" s="8">
        <f t="shared" si="55"/>
        <v>24.72</v>
      </c>
      <c r="BO81" s="8">
        <f t="shared" si="56"/>
        <v>24.72</v>
      </c>
      <c r="BP81" s="139">
        <f t="shared" si="57"/>
        <v>-24.72</v>
      </c>
      <c r="BQ81" s="139">
        <f t="shared" si="58"/>
        <v>-24.72</v>
      </c>
    </row>
    <row r="82" spans="1:69">
      <c r="A82" s="8" t="s">
        <v>124</v>
      </c>
      <c r="B82" s="15">
        <f>'[3]26'!B84</f>
        <v>320</v>
      </c>
      <c r="C82" s="16">
        <f>'[3]26'!C84</f>
        <v>0</v>
      </c>
      <c r="D82" s="16">
        <f>'[3]26'!D84</f>
        <v>0</v>
      </c>
      <c r="E82" s="16">
        <f>'[3]26'!E84</f>
        <v>0</v>
      </c>
      <c r="F82" s="16">
        <f>'[3]26'!F84</f>
        <v>980</v>
      </c>
      <c r="G82" s="16">
        <f>'[3]26'!G84</f>
        <v>0</v>
      </c>
      <c r="H82" s="17">
        <f t="shared" si="59"/>
        <v>1300</v>
      </c>
      <c r="I82" s="15">
        <f>'[3]26'!J84</f>
        <v>270</v>
      </c>
      <c r="J82" s="16">
        <f>'[3]26'!K84</f>
        <v>0</v>
      </c>
      <c r="K82" s="16">
        <f>'[3]26'!L84</f>
        <v>0</v>
      </c>
      <c r="L82" s="16">
        <f>'[3]26'!M84</f>
        <v>0</v>
      </c>
      <c r="M82" s="16">
        <f>'[3]26'!N84</f>
        <v>0</v>
      </c>
      <c r="N82" s="16">
        <f>'[3]26'!O84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24.72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24.72</v>
      </c>
      <c r="AE82" s="8">
        <f t="shared" si="43"/>
        <v>24.72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24.72</v>
      </c>
      <c r="AL82" s="8">
        <f t="shared" si="35"/>
        <v>220.56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220.56</v>
      </c>
      <c r="AW82" s="199">
        <v>24.72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24.72</v>
      </c>
      <c r="BD82" s="199">
        <v>24.72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24.72</v>
      </c>
      <c r="BL82" s="8">
        <f t="shared" si="53"/>
        <v>0</v>
      </c>
      <c r="BM82" s="8">
        <f t="shared" si="54"/>
        <v>0</v>
      </c>
      <c r="BN82" s="8">
        <f t="shared" si="55"/>
        <v>24.72</v>
      </c>
      <c r="BO82" s="8">
        <f t="shared" si="56"/>
        <v>24.72</v>
      </c>
      <c r="BP82" s="139">
        <f t="shared" si="57"/>
        <v>-24.72</v>
      </c>
      <c r="BQ82" s="139">
        <f t="shared" si="58"/>
        <v>-24.72</v>
      </c>
    </row>
    <row r="83" spans="1:69">
      <c r="A83" s="8" t="s">
        <v>125</v>
      </c>
      <c r="B83" s="15">
        <f>'[3]26'!B85</f>
        <v>320</v>
      </c>
      <c r="C83" s="16">
        <f>'[3]26'!C85</f>
        <v>0</v>
      </c>
      <c r="D83" s="16">
        <f>'[3]26'!D85</f>
        <v>0</v>
      </c>
      <c r="E83" s="16">
        <f>'[3]26'!E85</f>
        <v>0</v>
      </c>
      <c r="F83" s="16">
        <f>'[3]26'!F85</f>
        <v>980</v>
      </c>
      <c r="G83" s="16">
        <f>'[3]26'!G85</f>
        <v>0</v>
      </c>
      <c r="H83" s="17">
        <f t="shared" si="59"/>
        <v>1300</v>
      </c>
      <c r="I83" s="15">
        <f>'[3]26'!J85</f>
        <v>270</v>
      </c>
      <c r="J83" s="16">
        <f>'[3]26'!K85</f>
        <v>0</v>
      </c>
      <c r="K83" s="16">
        <f>'[3]26'!L85</f>
        <v>0</v>
      </c>
      <c r="L83" s="16">
        <f>'[3]26'!M85</f>
        <v>0</v>
      </c>
      <c r="M83" s="16">
        <f>'[3]26'!N85</f>
        <v>0</v>
      </c>
      <c r="N83" s="16">
        <f>'[3]26'!O85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25.52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25.52</v>
      </c>
      <c r="AE83" s="8">
        <f t="shared" si="43"/>
        <v>25.52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25.52</v>
      </c>
      <c r="AL83" s="8">
        <f t="shared" si="35"/>
        <v>218.95999999999998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218.95999999999998</v>
      </c>
      <c r="AW83" s="199">
        <v>25.52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25.52</v>
      </c>
      <c r="BD83" s="199">
        <v>25.52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25.52</v>
      </c>
      <c r="BL83" s="8">
        <f t="shared" si="53"/>
        <v>0</v>
      </c>
      <c r="BM83" s="8">
        <f t="shared" si="54"/>
        <v>0</v>
      </c>
      <c r="BN83" s="8">
        <f t="shared" si="55"/>
        <v>25.52</v>
      </c>
      <c r="BO83" s="8">
        <f t="shared" si="56"/>
        <v>25.52</v>
      </c>
      <c r="BP83" s="139">
        <f t="shared" si="57"/>
        <v>-25.52</v>
      </c>
      <c r="BQ83" s="139">
        <f t="shared" si="58"/>
        <v>-25.52</v>
      </c>
    </row>
    <row r="84" spans="1:69">
      <c r="A84" s="8" t="s">
        <v>126</v>
      </c>
      <c r="B84" s="15">
        <f>'[3]26'!B86</f>
        <v>320</v>
      </c>
      <c r="C84" s="16">
        <f>'[3]26'!C86</f>
        <v>0</v>
      </c>
      <c r="D84" s="16">
        <f>'[3]26'!D86</f>
        <v>0</v>
      </c>
      <c r="E84" s="16">
        <f>'[3]26'!E86</f>
        <v>0</v>
      </c>
      <c r="F84" s="16">
        <f>'[3]26'!F86</f>
        <v>980</v>
      </c>
      <c r="G84" s="16">
        <f>'[3]26'!G86</f>
        <v>0</v>
      </c>
      <c r="H84" s="17">
        <f t="shared" si="59"/>
        <v>1300</v>
      </c>
      <c r="I84" s="15">
        <f>'[3]26'!J86</f>
        <v>270</v>
      </c>
      <c r="J84" s="16">
        <f>'[3]26'!K86</f>
        <v>0</v>
      </c>
      <c r="K84" s="16">
        <f>'[3]26'!L86</f>
        <v>0</v>
      </c>
      <c r="L84" s="16">
        <f>'[3]26'!M86</f>
        <v>0</v>
      </c>
      <c r="M84" s="16">
        <f>'[3]26'!N86</f>
        <v>0</v>
      </c>
      <c r="N84" s="16">
        <f>'[3]26'!O86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25.52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25.52</v>
      </c>
      <c r="AE84" s="8">
        <f t="shared" si="43"/>
        <v>25.52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25.52</v>
      </c>
      <c r="AL84" s="8">
        <f t="shared" si="35"/>
        <v>218.95999999999998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218.95999999999998</v>
      </c>
      <c r="AW84" s="199">
        <v>25.52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25.52</v>
      </c>
      <c r="BD84" s="199">
        <v>25.52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25.52</v>
      </c>
      <c r="BL84" s="8">
        <f t="shared" si="53"/>
        <v>0</v>
      </c>
      <c r="BM84" s="8">
        <f t="shared" si="54"/>
        <v>0</v>
      </c>
      <c r="BN84" s="8">
        <f t="shared" si="55"/>
        <v>25.52</v>
      </c>
      <c r="BO84" s="8">
        <f t="shared" si="56"/>
        <v>25.52</v>
      </c>
      <c r="BP84" s="139">
        <f t="shared" si="57"/>
        <v>-25.52</v>
      </c>
      <c r="BQ84" s="139">
        <f t="shared" si="58"/>
        <v>-25.52</v>
      </c>
    </row>
    <row r="85" spans="1:69">
      <c r="A85" s="8" t="s">
        <v>127</v>
      </c>
      <c r="B85" s="15">
        <f>'[3]26'!B87</f>
        <v>320</v>
      </c>
      <c r="C85" s="16">
        <f>'[3]26'!C87</f>
        <v>0</v>
      </c>
      <c r="D85" s="16">
        <f>'[3]26'!D87</f>
        <v>0</v>
      </c>
      <c r="E85" s="16">
        <f>'[3]26'!E87</f>
        <v>0</v>
      </c>
      <c r="F85" s="16">
        <f>'[3]26'!F87</f>
        <v>980</v>
      </c>
      <c r="G85" s="16">
        <f>'[3]26'!G87</f>
        <v>0</v>
      </c>
      <c r="H85" s="17">
        <f t="shared" si="59"/>
        <v>1300</v>
      </c>
      <c r="I85" s="15">
        <f>'[3]26'!J87</f>
        <v>270</v>
      </c>
      <c r="J85" s="16">
        <f>'[3]26'!K87</f>
        <v>0</v>
      </c>
      <c r="K85" s="16">
        <f>'[3]26'!L87</f>
        <v>0</v>
      </c>
      <c r="L85" s="16">
        <f>'[3]26'!M87</f>
        <v>0</v>
      </c>
      <c r="M85" s="16">
        <f>'[3]26'!N87</f>
        <v>0</v>
      </c>
      <c r="N85" s="16">
        <f>'[3]26'!O87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25.52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25.52</v>
      </c>
      <c r="AE85" s="8">
        <f t="shared" si="43"/>
        <v>25.52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25.52</v>
      </c>
      <c r="AL85" s="8">
        <f t="shared" si="35"/>
        <v>218.95999999999998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218.95999999999998</v>
      </c>
      <c r="AW85" s="199">
        <v>25.52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25.52</v>
      </c>
      <c r="BD85" s="199">
        <v>25.52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25.52</v>
      </c>
      <c r="BL85" s="8">
        <f t="shared" si="53"/>
        <v>0</v>
      </c>
      <c r="BM85" s="8">
        <f t="shared" si="54"/>
        <v>0</v>
      </c>
      <c r="BN85" s="8">
        <f t="shared" si="55"/>
        <v>25.52</v>
      </c>
      <c r="BO85" s="8">
        <f t="shared" si="56"/>
        <v>25.52</v>
      </c>
      <c r="BP85" s="139">
        <f t="shared" si="57"/>
        <v>-25.52</v>
      </c>
      <c r="BQ85" s="139">
        <f t="shared" si="58"/>
        <v>-25.52</v>
      </c>
    </row>
    <row r="86" spans="1:69">
      <c r="A86" s="8" t="s">
        <v>128</v>
      </c>
      <c r="B86" s="15">
        <f>'[3]26'!B88</f>
        <v>320</v>
      </c>
      <c r="C86" s="16">
        <f>'[3]26'!C88</f>
        <v>0</v>
      </c>
      <c r="D86" s="16">
        <f>'[3]26'!D88</f>
        <v>0</v>
      </c>
      <c r="E86" s="16">
        <f>'[3]26'!E88</f>
        <v>0</v>
      </c>
      <c r="F86" s="16">
        <f>'[3]26'!F88</f>
        <v>980</v>
      </c>
      <c r="G86" s="16">
        <f>'[3]26'!G88</f>
        <v>0</v>
      </c>
      <c r="H86" s="17">
        <f t="shared" si="59"/>
        <v>1300</v>
      </c>
      <c r="I86" s="15">
        <f>'[3]26'!J88</f>
        <v>270</v>
      </c>
      <c r="J86" s="16">
        <f>'[3]26'!K88</f>
        <v>0</v>
      </c>
      <c r="K86" s="16">
        <f>'[3]26'!L88</f>
        <v>0</v>
      </c>
      <c r="L86" s="16">
        <f>'[3]26'!M88</f>
        <v>0</v>
      </c>
      <c r="M86" s="16">
        <f>'[3]26'!N88</f>
        <v>0</v>
      </c>
      <c r="N86" s="16">
        <f>'[3]26'!O88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25.52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25.52</v>
      </c>
      <c r="AE86" s="8">
        <f t="shared" si="43"/>
        <v>25.52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25.52</v>
      </c>
      <c r="AL86" s="8">
        <f t="shared" si="35"/>
        <v>218.95999999999998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218.95999999999998</v>
      </c>
      <c r="AW86" s="199">
        <v>25.52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25.52</v>
      </c>
      <c r="BD86" s="199">
        <v>25.52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25.52</v>
      </c>
      <c r="BL86" s="8">
        <f t="shared" si="53"/>
        <v>0</v>
      </c>
      <c r="BM86" s="8">
        <f t="shared" si="54"/>
        <v>0</v>
      </c>
      <c r="BN86" s="8">
        <f t="shared" si="55"/>
        <v>25.52</v>
      </c>
      <c r="BO86" s="8">
        <f t="shared" si="56"/>
        <v>25.52</v>
      </c>
      <c r="BP86" s="139">
        <f t="shared" si="57"/>
        <v>-25.52</v>
      </c>
      <c r="BQ86" s="139">
        <f t="shared" si="58"/>
        <v>-25.52</v>
      </c>
    </row>
    <row r="87" spans="1:69">
      <c r="A87" s="8" t="s">
        <v>129</v>
      </c>
      <c r="B87" s="15">
        <f>'[3]26'!B89</f>
        <v>320</v>
      </c>
      <c r="C87" s="16">
        <f>'[3]26'!C89</f>
        <v>0</v>
      </c>
      <c r="D87" s="16">
        <f>'[3]26'!D89</f>
        <v>0</v>
      </c>
      <c r="E87" s="16">
        <f>'[3]26'!E89</f>
        <v>0</v>
      </c>
      <c r="F87" s="16">
        <f>'[3]26'!F89</f>
        <v>980</v>
      </c>
      <c r="G87" s="16">
        <f>'[3]26'!G89</f>
        <v>0</v>
      </c>
      <c r="H87" s="17">
        <f t="shared" si="59"/>
        <v>1300</v>
      </c>
      <c r="I87" s="15">
        <f>'[3]26'!J89</f>
        <v>270</v>
      </c>
      <c r="J87" s="16">
        <f>'[3]26'!K89</f>
        <v>0</v>
      </c>
      <c r="K87" s="16">
        <f>'[3]26'!L89</f>
        <v>0</v>
      </c>
      <c r="L87" s="16">
        <f>'[3]26'!M89</f>
        <v>0</v>
      </c>
      <c r="M87" s="16">
        <f>'[3]26'!N89</f>
        <v>0</v>
      </c>
      <c r="N87" s="16">
        <f>'[3]26'!O89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25.52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25.52</v>
      </c>
      <c r="AE87" s="8">
        <f t="shared" si="43"/>
        <v>25.52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25.52</v>
      </c>
      <c r="AL87" s="8">
        <f t="shared" si="35"/>
        <v>218.95999999999998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218.95999999999998</v>
      </c>
      <c r="AW87" s="199">
        <v>25.52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25.52</v>
      </c>
      <c r="BD87" s="199">
        <v>25.52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25.52</v>
      </c>
      <c r="BL87" s="8">
        <f t="shared" si="53"/>
        <v>0</v>
      </c>
      <c r="BM87" s="8">
        <f t="shared" si="54"/>
        <v>0</v>
      </c>
      <c r="BN87" s="8">
        <f t="shared" si="55"/>
        <v>25.52</v>
      </c>
      <c r="BO87" s="8">
        <f t="shared" si="56"/>
        <v>25.52</v>
      </c>
      <c r="BP87" s="139">
        <f t="shared" si="57"/>
        <v>-25.52</v>
      </c>
      <c r="BQ87" s="139">
        <f t="shared" si="58"/>
        <v>-25.52</v>
      </c>
    </row>
    <row r="88" spans="1:69">
      <c r="A88" s="8" t="s">
        <v>130</v>
      </c>
      <c r="B88" s="15">
        <f>'[3]26'!B90</f>
        <v>320</v>
      </c>
      <c r="C88" s="16">
        <f>'[3]26'!C90</f>
        <v>0</v>
      </c>
      <c r="D88" s="16">
        <f>'[3]26'!D90</f>
        <v>0</v>
      </c>
      <c r="E88" s="16">
        <f>'[3]26'!E90</f>
        <v>0</v>
      </c>
      <c r="F88" s="16">
        <f>'[3]26'!F90</f>
        <v>980</v>
      </c>
      <c r="G88" s="16">
        <f>'[3]26'!G90</f>
        <v>0</v>
      </c>
      <c r="H88" s="17">
        <f t="shared" si="59"/>
        <v>1300</v>
      </c>
      <c r="I88" s="15">
        <f>'[3]26'!J90</f>
        <v>270</v>
      </c>
      <c r="J88" s="16">
        <f>'[3]26'!K90</f>
        <v>0</v>
      </c>
      <c r="K88" s="16">
        <f>'[3]26'!L90</f>
        <v>0</v>
      </c>
      <c r="L88" s="16">
        <f>'[3]26'!M90</f>
        <v>0</v>
      </c>
      <c r="M88" s="16">
        <f>'[3]26'!N90</f>
        <v>0</v>
      </c>
      <c r="N88" s="16">
        <f>'[3]26'!O90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25.52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25.52</v>
      </c>
      <c r="AE88" s="8">
        <f t="shared" si="43"/>
        <v>25.52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25.52</v>
      </c>
      <c r="AL88" s="8">
        <f t="shared" si="35"/>
        <v>218.95999999999998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218.95999999999998</v>
      </c>
      <c r="AW88" s="199">
        <v>25.52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25.52</v>
      </c>
      <c r="BD88" s="199">
        <v>25.52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25.52</v>
      </c>
      <c r="BL88" s="8">
        <f t="shared" si="53"/>
        <v>0</v>
      </c>
      <c r="BM88" s="8">
        <f t="shared" si="54"/>
        <v>0</v>
      </c>
      <c r="BN88" s="8">
        <f t="shared" si="55"/>
        <v>25.52</v>
      </c>
      <c r="BO88" s="8">
        <f t="shared" si="56"/>
        <v>25.52</v>
      </c>
      <c r="BP88" s="139">
        <f t="shared" si="57"/>
        <v>-25.52</v>
      </c>
      <c r="BQ88" s="139">
        <f t="shared" si="58"/>
        <v>-25.52</v>
      </c>
    </row>
    <row r="89" spans="1:69">
      <c r="A89" s="8" t="s">
        <v>131</v>
      </c>
      <c r="B89" s="15">
        <f>'[3]26'!B91</f>
        <v>320</v>
      </c>
      <c r="C89" s="16">
        <f>'[3]26'!C91</f>
        <v>0</v>
      </c>
      <c r="D89" s="16">
        <f>'[3]26'!D91</f>
        <v>0</v>
      </c>
      <c r="E89" s="16">
        <f>'[3]26'!E91</f>
        <v>0</v>
      </c>
      <c r="F89" s="16">
        <f>'[3]26'!F91</f>
        <v>980</v>
      </c>
      <c r="G89" s="16">
        <f>'[3]26'!G91</f>
        <v>0</v>
      </c>
      <c r="H89" s="17">
        <f t="shared" si="59"/>
        <v>1300</v>
      </c>
      <c r="I89" s="15">
        <f>'[3]26'!J91</f>
        <v>270</v>
      </c>
      <c r="J89" s="16">
        <f>'[3]26'!K91</f>
        <v>0</v>
      </c>
      <c r="K89" s="16">
        <f>'[3]26'!L91</f>
        <v>0</v>
      </c>
      <c r="L89" s="16">
        <f>'[3]26'!M91</f>
        <v>0</v>
      </c>
      <c r="M89" s="16">
        <f>'[3]26'!N91</f>
        <v>0</v>
      </c>
      <c r="N89" s="16">
        <f>'[3]26'!O91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25.52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25.52</v>
      </c>
      <c r="AE89" s="8">
        <f t="shared" si="43"/>
        <v>25.52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25.52</v>
      </c>
      <c r="AL89" s="8">
        <f t="shared" si="35"/>
        <v>218.95999999999998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218.95999999999998</v>
      </c>
      <c r="AW89" s="199">
        <v>25.52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25.52</v>
      </c>
      <c r="BD89" s="199">
        <v>25.52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25.52</v>
      </c>
      <c r="BL89" s="8">
        <f t="shared" si="53"/>
        <v>0</v>
      </c>
      <c r="BM89" s="8">
        <f t="shared" si="54"/>
        <v>0</v>
      </c>
      <c r="BN89" s="8">
        <f t="shared" si="55"/>
        <v>25.52</v>
      </c>
      <c r="BO89" s="8">
        <f t="shared" si="56"/>
        <v>25.52</v>
      </c>
      <c r="BP89" s="139">
        <f t="shared" si="57"/>
        <v>-25.52</v>
      </c>
      <c r="BQ89" s="139">
        <f t="shared" si="58"/>
        <v>-25.52</v>
      </c>
    </row>
    <row r="90" spans="1:69">
      <c r="A90" s="8" t="s">
        <v>132</v>
      </c>
      <c r="B90" s="15">
        <f>'[3]26'!B92</f>
        <v>320</v>
      </c>
      <c r="C90" s="16">
        <f>'[3]26'!C92</f>
        <v>0</v>
      </c>
      <c r="D90" s="16">
        <f>'[3]26'!D92</f>
        <v>0</v>
      </c>
      <c r="E90" s="16">
        <f>'[3]26'!E92</f>
        <v>0</v>
      </c>
      <c r="F90" s="16">
        <f>'[3]26'!F92</f>
        <v>980</v>
      </c>
      <c r="G90" s="16">
        <f>'[3]26'!G92</f>
        <v>0</v>
      </c>
      <c r="H90" s="17">
        <f t="shared" si="59"/>
        <v>1300</v>
      </c>
      <c r="I90" s="15">
        <f>'[3]26'!J92</f>
        <v>270</v>
      </c>
      <c r="J90" s="16">
        <f>'[3]26'!K92</f>
        <v>0</v>
      </c>
      <c r="K90" s="16">
        <f>'[3]26'!L92</f>
        <v>0</v>
      </c>
      <c r="L90" s="16">
        <f>'[3]26'!M92</f>
        <v>0</v>
      </c>
      <c r="M90" s="16">
        <f>'[3]26'!N92</f>
        <v>0</v>
      </c>
      <c r="N90" s="16">
        <f>'[3]26'!O92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25.52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25.52</v>
      </c>
      <c r="AE90" s="8">
        <f t="shared" si="43"/>
        <v>25.52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25.52</v>
      </c>
      <c r="AL90" s="8">
        <f t="shared" si="35"/>
        <v>218.95999999999998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218.95999999999998</v>
      </c>
      <c r="AW90" s="199">
        <v>25.52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25.52</v>
      </c>
      <c r="BD90" s="199">
        <v>25.52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25.52</v>
      </c>
      <c r="BL90" s="8">
        <f t="shared" si="53"/>
        <v>0</v>
      </c>
      <c r="BM90" s="8">
        <f t="shared" si="54"/>
        <v>0</v>
      </c>
      <c r="BN90" s="8">
        <f t="shared" si="55"/>
        <v>25.52</v>
      </c>
      <c r="BO90" s="8">
        <f t="shared" si="56"/>
        <v>25.52</v>
      </c>
      <c r="BP90" s="139">
        <f t="shared" si="57"/>
        <v>-25.52</v>
      </c>
      <c r="BQ90" s="139">
        <f t="shared" si="58"/>
        <v>-25.52</v>
      </c>
    </row>
    <row r="91" spans="1:69">
      <c r="A91" s="8" t="s">
        <v>133</v>
      </c>
      <c r="B91" s="15">
        <f>'[3]26'!B93</f>
        <v>320</v>
      </c>
      <c r="C91" s="16">
        <f>'[3]26'!C93</f>
        <v>0</v>
      </c>
      <c r="D91" s="16">
        <f>'[3]26'!D93</f>
        <v>0</v>
      </c>
      <c r="E91" s="16">
        <f>'[3]26'!E93</f>
        <v>0</v>
      </c>
      <c r="F91" s="16">
        <f>'[3]26'!F93</f>
        <v>980</v>
      </c>
      <c r="G91" s="16">
        <f>'[3]26'!G93</f>
        <v>0</v>
      </c>
      <c r="H91" s="17">
        <f t="shared" si="59"/>
        <v>1300</v>
      </c>
      <c r="I91" s="15">
        <f>'[3]26'!J93</f>
        <v>270</v>
      </c>
      <c r="J91" s="16">
        <f>'[3]26'!K93</f>
        <v>0</v>
      </c>
      <c r="K91" s="16">
        <f>'[3]26'!L93</f>
        <v>0</v>
      </c>
      <c r="L91" s="16">
        <f>'[3]26'!M93</f>
        <v>0</v>
      </c>
      <c r="M91" s="16">
        <f>'[3]26'!N93</f>
        <v>0</v>
      </c>
      <c r="N91" s="16">
        <f>'[3]26'!O93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25.52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25.52</v>
      </c>
      <c r="AE91" s="8">
        <f t="shared" si="43"/>
        <v>25.52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25.52</v>
      </c>
      <c r="AL91" s="8">
        <f t="shared" si="35"/>
        <v>218.95999999999998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218.95999999999998</v>
      </c>
      <c r="AW91" s="199">
        <v>25.52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25.52</v>
      </c>
      <c r="BD91" s="199">
        <v>25.52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25.52</v>
      </c>
      <c r="BL91" s="8">
        <f t="shared" si="53"/>
        <v>0</v>
      </c>
      <c r="BM91" s="8">
        <f t="shared" si="54"/>
        <v>0</v>
      </c>
      <c r="BN91" s="8">
        <f t="shared" si="55"/>
        <v>25.52</v>
      </c>
      <c r="BO91" s="8">
        <f t="shared" si="56"/>
        <v>25.52</v>
      </c>
      <c r="BP91" s="139">
        <f t="shared" si="57"/>
        <v>-25.52</v>
      </c>
      <c r="BQ91" s="139">
        <f t="shared" si="58"/>
        <v>-25.52</v>
      </c>
    </row>
    <row r="92" spans="1:69">
      <c r="A92" s="8" t="s">
        <v>134</v>
      </c>
      <c r="B92" s="15">
        <f>'[3]26'!B94</f>
        <v>320</v>
      </c>
      <c r="C92" s="16">
        <f>'[3]26'!C94</f>
        <v>0</v>
      </c>
      <c r="D92" s="16">
        <f>'[3]26'!D94</f>
        <v>0</v>
      </c>
      <c r="E92" s="16">
        <f>'[3]26'!E94</f>
        <v>0</v>
      </c>
      <c r="F92" s="16">
        <f>'[3]26'!F94</f>
        <v>980</v>
      </c>
      <c r="G92" s="16">
        <f>'[3]26'!G94</f>
        <v>0</v>
      </c>
      <c r="H92" s="17">
        <f t="shared" si="59"/>
        <v>1300</v>
      </c>
      <c r="I92" s="15">
        <f>'[3]26'!J94</f>
        <v>270</v>
      </c>
      <c r="J92" s="16">
        <f>'[3]26'!K94</f>
        <v>0</v>
      </c>
      <c r="K92" s="16">
        <f>'[3]26'!L94</f>
        <v>0</v>
      </c>
      <c r="L92" s="16">
        <f>'[3]26'!M94</f>
        <v>0</v>
      </c>
      <c r="M92" s="16">
        <f>'[3]26'!N94</f>
        <v>0</v>
      </c>
      <c r="N92" s="16">
        <f>'[3]26'!O94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25.52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25.52</v>
      </c>
      <c r="AE92" s="8">
        <f t="shared" si="43"/>
        <v>25.52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25.52</v>
      </c>
      <c r="AL92" s="8">
        <f t="shared" si="35"/>
        <v>218.95999999999998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218.95999999999998</v>
      </c>
      <c r="AW92" s="199">
        <v>25.52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25.52</v>
      </c>
      <c r="BD92" s="199">
        <v>25.52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25.52</v>
      </c>
      <c r="BL92" s="8">
        <f t="shared" si="53"/>
        <v>0</v>
      </c>
      <c r="BM92" s="8">
        <f t="shared" si="54"/>
        <v>0</v>
      </c>
      <c r="BN92" s="8">
        <f t="shared" si="55"/>
        <v>25.52</v>
      </c>
      <c r="BO92" s="8">
        <f t="shared" si="56"/>
        <v>25.52</v>
      </c>
      <c r="BP92" s="139">
        <f t="shared" si="57"/>
        <v>-25.52</v>
      </c>
      <c r="BQ92" s="139">
        <f t="shared" si="58"/>
        <v>-25.52</v>
      </c>
    </row>
    <row r="93" spans="1:69">
      <c r="A93" s="8" t="s">
        <v>135</v>
      </c>
      <c r="B93" s="15">
        <f>'[3]26'!B95</f>
        <v>320</v>
      </c>
      <c r="C93" s="16">
        <f>'[3]26'!C95</f>
        <v>0</v>
      </c>
      <c r="D93" s="16">
        <f>'[3]26'!D95</f>
        <v>0</v>
      </c>
      <c r="E93" s="16">
        <f>'[3]26'!E95</f>
        <v>0</v>
      </c>
      <c r="F93" s="16">
        <f>'[3]26'!F95</f>
        <v>980</v>
      </c>
      <c r="G93" s="16">
        <f>'[3]26'!G95</f>
        <v>0</v>
      </c>
      <c r="H93" s="17">
        <f t="shared" si="59"/>
        <v>1300</v>
      </c>
      <c r="I93" s="15">
        <f>'[3]26'!J95</f>
        <v>270</v>
      </c>
      <c r="J93" s="16">
        <f>'[3]26'!K95</f>
        <v>0</v>
      </c>
      <c r="K93" s="16">
        <f>'[3]26'!L95</f>
        <v>0</v>
      </c>
      <c r="L93" s="16">
        <f>'[3]26'!M95</f>
        <v>0</v>
      </c>
      <c r="M93" s="16">
        <f>'[3]26'!N95</f>
        <v>0</v>
      </c>
      <c r="N93" s="16">
        <f>'[3]26'!O95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25.52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25.52</v>
      </c>
      <c r="AE93" s="8">
        <f t="shared" si="43"/>
        <v>25.52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25.52</v>
      </c>
      <c r="AL93" s="8">
        <f t="shared" si="35"/>
        <v>218.95999999999998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218.95999999999998</v>
      </c>
      <c r="AW93" s="199">
        <v>25.52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25.52</v>
      </c>
      <c r="BD93" s="199">
        <v>25.52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25.52</v>
      </c>
      <c r="BL93" s="8">
        <f t="shared" si="53"/>
        <v>0</v>
      </c>
      <c r="BM93" s="8">
        <f t="shared" si="54"/>
        <v>0</v>
      </c>
      <c r="BN93" s="8">
        <f t="shared" si="55"/>
        <v>25.52</v>
      </c>
      <c r="BO93" s="8">
        <f t="shared" si="56"/>
        <v>25.52</v>
      </c>
      <c r="BP93" s="139">
        <f t="shared" si="57"/>
        <v>-25.52</v>
      </c>
      <c r="BQ93" s="139">
        <f t="shared" si="58"/>
        <v>-25.52</v>
      </c>
    </row>
    <row r="94" spans="1:69">
      <c r="A94" s="8" t="s">
        <v>136</v>
      </c>
      <c r="B94" s="15">
        <f>'[3]26'!B96</f>
        <v>320</v>
      </c>
      <c r="C94" s="16">
        <f>'[3]26'!C96</f>
        <v>0</v>
      </c>
      <c r="D94" s="16">
        <f>'[3]26'!D96</f>
        <v>0</v>
      </c>
      <c r="E94" s="16">
        <f>'[3]26'!E96</f>
        <v>0</v>
      </c>
      <c r="F94" s="16">
        <f>'[3]26'!F96</f>
        <v>980</v>
      </c>
      <c r="G94" s="16">
        <f>'[3]26'!G96</f>
        <v>0</v>
      </c>
      <c r="H94" s="17">
        <f t="shared" si="59"/>
        <v>1300</v>
      </c>
      <c r="I94" s="15">
        <f>'[3]26'!J96</f>
        <v>270</v>
      </c>
      <c r="J94" s="16">
        <f>'[3]26'!K96</f>
        <v>0</v>
      </c>
      <c r="K94" s="16">
        <f>'[3]26'!L96</f>
        <v>0</v>
      </c>
      <c r="L94" s="16">
        <f>'[3]26'!M96</f>
        <v>0</v>
      </c>
      <c r="M94" s="16">
        <f>'[3]26'!N96</f>
        <v>0</v>
      </c>
      <c r="N94" s="16">
        <f>'[3]26'!O96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25.52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25.52</v>
      </c>
      <c r="AE94" s="8">
        <f t="shared" si="43"/>
        <v>25.52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25.52</v>
      </c>
      <c r="AL94" s="8">
        <f t="shared" si="35"/>
        <v>218.95999999999998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218.95999999999998</v>
      </c>
      <c r="AW94" s="199">
        <v>25.52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25.52</v>
      </c>
      <c r="BD94" s="199">
        <v>25.52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25.52</v>
      </c>
      <c r="BL94" s="8">
        <f t="shared" si="53"/>
        <v>0</v>
      </c>
      <c r="BM94" s="8">
        <f t="shared" si="54"/>
        <v>0</v>
      </c>
      <c r="BN94" s="8">
        <f t="shared" si="55"/>
        <v>25.52</v>
      </c>
      <c r="BO94" s="8">
        <f t="shared" si="56"/>
        <v>25.52</v>
      </c>
      <c r="BP94" s="139">
        <f t="shared" si="57"/>
        <v>-25.52</v>
      </c>
      <c r="BQ94" s="139">
        <f t="shared" si="58"/>
        <v>-25.52</v>
      </c>
    </row>
    <row r="95" spans="1:69">
      <c r="A95" s="8" t="s">
        <v>137</v>
      </c>
      <c r="B95" s="15">
        <f>'[3]26'!B97</f>
        <v>320</v>
      </c>
      <c r="C95" s="16">
        <f>'[3]26'!C97</f>
        <v>0</v>
      </c>
      <c r="D95" s="16">
        <f>'[3]26'!D97</f>
        <v>0</v>
      </c>
      <c r="E95" s="16">
        <f>'[3]26'!E97</f>
        <v>0</v>
      </c>
      <c r="F95" s="16">
        <f>'[3]26'!F97</f>
        <v>980</v>
      </c>
      <c r="G95" s="16">
        <f>'[3]26'!G97</f>
        <v>0</v>
      </c>
      <c r="H95" s="17">
        <f t="shared" si="59"/>
        <v>1300</v>
      </c>
      <c r="I95" s="15">
        <f>'[3]26'!J97</f>
        <v>270</v>
      </c>
      <c r="J95" s="16">
        <f>'[3]26'!K97</f>
        <v>0</v>
      </c>
      <c r="K95" s="16">
        <f>'[3]26'!L97</f>
        <v>0</v>
      </c>
      <c r="L95" s="16">
        <f>'[3]26'!M97</f>
        <v>0</v>
      </c>
      <c r="M95" s="16">
        <f>'[3]26'!N97</f>
        <v>0</v>
      </c>
      <c r="N95" s="16">
        <f>'[3]26'!O97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25.52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25.52</v>
      </c>
      <c r="AE95" s="8">
        <f t="shared" si="43"/>
        <v>25.52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25.52</v>
      </c>
      <c r="AL95" s="8">
        <f t="shared" si="35"/>
        <v>218.95999999999998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218.95999999999998</v>
      </c>
      <c r="AW95" s="199">
        <v>25.52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25.52</v>
      </c>
      <c r="BD95" s="199">
        <v>25.52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25.52</v>
      </c>
      <c r="BL95" s="8">
        <f t="shared" si="53"/>
        <v>0</v>
      </c>
      <c r="BM95" s="8">
        <f t="shared" si="54"/>
        <v>0</v>
      </c>
      <c r="BN95" s="8">
        <f t="shared" si="55"/>
        <v>25.52</v>
      </c>
      <c r="BO95" s="8">
        <f t="shared" si="56"/>
        <v>25.52</v>
      </c>
      <c r="BP95" s="139">
        <f t="shared" si="57"/>
        <v>-25.52</v>
      </c>
      <c r="BQ95" s="139">
        <f t="shared" si="58"/>
        <v>-25.52</v>
      </c>
    </row>
    <row r="96" spans="1:69">
      <c r="A96" s="8" t="s">
        <v>138</v>
      </c>
      <c r="B96" s="15">
        <f>'[3]26'!B98</f>
        <v>320</v>
      </c>
      <c r="C96" s="16">
        <f>'[3]26'!C98</f>
        <v>0</v>
      </c>
      <c r="D96" s="16">
        <f>'[3]26'!D98</f>
        <v>0</v>
      </c>
      <c r="E96" s="16">
        <f>'[3]26'!E98</f>
        <v>0</v>
      </c>
      <c r="F96" s="16">
        <f>'[3]26'!F98</f>
        <v>980</v>
      </c>
      <c r="G96" s="16">
        <f>'[3]26'!G98</f>
        <v>0</v>
      </c>
      <c r="H96" s="17">
        <f t="shared" si="59"/>
        <v>1300</v>
      </c>
      <c r="I96" s="15">
        <f>'[3]26'!J98</f>
        <v>270</v>
      </c>
      <c r="J96" s="16">
        <f>'[3]26'!K98</f>
        <v>0</v>
      </c>
      <c r="K96" s="16">
        <f>'[3]26'!L98</f>
        <v>0</v>
      </c>
      <c r="L96" s="16">
        <f>'[3]26'!M98</f>
        <v>0</v>
      </c>
      <c r="M96" s="16">
        <f>'[3]26'!N98</f>
        <v>0</v>
      </c>
      <c r="N96" s="16">
        <f>'[3]26'!O98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25.52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25.52</v>
      </c>
      <c r="AE96" s="8">
        <f t="shared" si="43"/>
        <v>25.52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25.52</v>
      </c>
      <c r="AL96" s="8">
        <f t="shared" si="35"/>
        <v>218.95999999999998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218.95999999999998</v>
      </c>
      <c r="AW96" s="199">
        <v>25.52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25.52</v>
      </c>
      <c r="BD96" s="199">
        <v>25.52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25.52</v>
      </c>
      <c r="BL96" s="8">
        <f t="shared" si="53"/>
        <v>0</v>
      </c>
      <c r="BM96" s="8">
        <f t="shared" si="54"/>
        <v>0</v>
      </c>
      <c r="BN96" s="8">
        <f t="shared" si="55"/>
        <v>25.52</v>
      </c>
      <c r="BO96" s="8">
        <f t="shared" si="56"/>
        <v>25.52</v>
      </c>
      <c r="BP96" s="139">
        <f t="shared" si="57"/>
        <v>-25.52</v>
      </c>
      <c r="BQ96" s="139">
        <f t="shared" si="58"/>
        <v>-25.52</v>
      </c>
    </row>
    <row r="97" spans="1:69">
      <c r="A97" s="8" t="s">
        <v>139</v>
      </c>
      <c r="B97" s="15">
        <f>'[3]26'!B99</f>
        <v>320</v>
      </c>
      <c r="C97" s="16">
        <f>'[3]26'!C99</f>
        <v>0</v>
      </c>
      <c r="D97" s="16">
        <f>'[3]26'!D99</f>
        <v>0</v>
      </c>
      <c r="E97" s="16">
        <f>'[3]26'!E99</f>
        <v>0</v>
      </c>
      <c r="F97" s="16">
        <f>'[3]26'!F99</f>
        <v>980</v>
      </c>
      <c r="G97" s="16">
        <f>'[3]26'!G99</f>
        <v>0</v>
      </c>
      <c r="H97" s="17">
        <f t="shared" si="59"/>
        <v>1300</v>
      </c>
      <c r="I97" s="15">
        <f>'[3]26'!J99</f>
        <v>270</v>
      </c>
      <c r="J97" s="16">
        <f>'[3]26'!K99</f>
        <v>0</v>
      </c>
      <c r="K97" s="16">
        <f>'[3]26'!L99</f>
        <v>0</v>
      </c>
      <c r="L97" s="16">
        <f>'[3]26'!M99</f>
        <v>0</v>
      </c>
      <c r="M97" s="16">
        <f>'[3]26'!N99</f>
        <v>0</v>
      </c>
      <c r="N97" s="16">
        <f>'[3]26'!O99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25.52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25.52</v>
      </c>
      <c r="AE97" s="8">
        <f t="shared" si="43"/>
        <v>25.52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25.52</v>
      </c>
      <c r="AL97" s="8">
        <f t="shared" si="35"/>
        <v>218.95999999999998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218.95999999999998</v>
      </c>
      <c r="AW97" s="199">
        <v>25.52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25.52</v>
      </c>
      <c r="BD97" s="199">
        <v>25.52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25.52</v>
      </c>
      <c r="BL97" s="8">
        <f t="shared" si="53"/>
        <v>0</v>
      </c>
      <c r="BM97" s="8">
        <f t="shared" si="54"/>
        <v>0</v>
      </c>
      <c r="BN97" s="8">
        <f t="shared" si="55"/>
        <v>25.52</v>
      </c>
      <c r="BO97" s="8">
        <f t="shared" si="56"/>
        <v>25.52</v>
      </c>
      <c r="BP97" s="139">
        <f t="shared" si="57"/>
        <v>-25.52</v>
      </c>
      <c r="BQ97" s="139">
        <f t="shared" si="58"/>
        <v>-25.52</v>
      </c>
    </row>
    <row r="98" spans="1:69">
      <c r="A98" s="8" t="s">
        <v>140</v>
      </c>
      <c r="B98" s="15">
        <f>'[3]26'!B100</f>
        <v>320</v>
      </c>
      <c r="C98" s="16">
        <f>'[3]26'!C100</f>
        <v>0</v>
      </c>
      <c r="D98" s="16">
        <f>'[3]26'!D100</f>
        <v>0</v>
      </c>
      <c r="E98" s="16">
        <f>'[3]26'!E100</f>
        <v>0</v>
      </c>
      <c r="F98" s="16">
        <f>'[3]26'!F100</f>
        <v>980</v>
      </c>
      <c r="G98" s="16">
        <f>'[3]26'!G100</f>
        <v>0</v>
      </c>
      <c r="H98" s="17">
        <f t="shared" si="59"/>
        <v>1300</v>
      </c>
      <c r="I98" s="15">
        <f>'[3]26'!J100</f>
        <v>270</v>
      </c>
      <c r="J98" s="16">
        <f>'[3]26'!K100</f>
        <v>0</v>
      </c>
      <c r="K98" s="16">
        <f>'[3]26'!L100</f>
        <v>0</v>
      </c>
      <c r="L98" s="16">
        <f>'[3]26'!M100</f>
        <v>0</v>
      </c>
      <c r="M98" s="16">
        <f>'[3]26'!N100</f>
        <v>0</v>
      </c>
      <c r="N98" s="16">
        <f>'[3]26'!O100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25.52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25.52</v>
      </c>
      <c r="AE98" s="8">
        <f t="shared" si="43"/>
        <v>25.52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25.52</v>
      </c>
      <c r="AL98" s="8">
        <f t="shared" si="35"/>
        <v>218.95999999999998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218.95999999999998</v>
      </c>
      <c r="AW98" s="199">
        <v>25.52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25.52</v>
      </c>
      <c r="BD98" s="199">
        <v>25.52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25.52</v>
      </c>
      <c r="BL98" s="8">
        <f t="shared" si="53"/>
        <v>0</v>
      </c>
      <c r="BM98" s="8">
        <f t="shared" si="54"/>
        <v>0</v>
      </c>
      <c r="BN98" s="8">
        <f t="shared" si="55"/>
        <v>25.52</v>
      </c>
      <c r="BO98" s="8">
        <f t="shared" si="56"/>
        <v>25.52</v>
      </c>
      <c r="BP98" s="139">
        <f t="shared" si="57"/>
        <v>-25.52</v>
      </c>
      <c r="BQ98" s="139">
        <f t="shared" si="58"/>
        <v>-25.52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23.4</v>
      </c>
      <c r="G99" s="15">
        <f t="shared" si="62"/>
        <v>0</v>
      </c>
      <c r="H99" s="15">
        <f t="shared" si="62"/>
        <v>31.08</v>
      </c>
      <c r="I99" s="15">
        <f t="shared" si="62"/>
        <v>6.5524400000000025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6.5524400000000025</v>
      </c>
      <c r="P99" s="15">
        <f t="shared" si="62"/>
        <v>2.4E-2</v>
      </c>
      <c r="Q99" s="15">
        <f t="shared" si="62"/>
        <v>6.5524400000000025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6.5524400000000025</v>
      </c>
      <c r="X99" s="15">
        <f t="shared" si="62"/>
        <v>0.57075750000000003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0.57075750000000003</v>
      </c>
      <c r="AE99" s="15">
        <f t="shared" si="62"/>
        <v>0.53534250000000005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0.53534250000000005</v>
      </c>
      <c r="AL99" s="15">
        <f t="shared" si="62"/>
        <v>5.4463400000000011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5.4463400000000011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0.57075750000000003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0.57075750000000003</v>
      </c>
      <c r="BD99" s="15">
        <f t="shared" si="62"/>
        <v>0.53534250000000005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0.53534250000000005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0.57075750000000003</v>
      </c>
      <c r="BO99" s="15">
        <f t="shared" si="63"/>
        <v>0.53534250000000005</v>
      </c>
      <c r="BP99" s="15">
        <f t="shared" si="63"/>
        <v>-0.57075750000000003</v>
      </c>
      <c r="BQ99" s="15">
        <f t="shared" si="63"/>
        <v>-0.53534250000000005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45225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45225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20" sqref="K20"/>
    </sheetView>
  </sheetViews>
  <sheetFormatPr defaultRowHeight="15"/>
  <cols>
    <col min="1" max="1" width="17.5703125" customWidth="1"/>
  </cols>
  <sheetData>
    <row r="1" spans="1:15">
      <c r="A1" s="29">
        <f>Losses!B1</f>
        <v>45225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7">
        <v>131.76</v>
      </c>
      <c r="C2" s="147">
        <v>76.2</v>
      </c>
      <c r="D2" s="147">
        <v>83.759999999999991</v>
      </c>
      <c r="E2" s="147">
        <v>0</v>
      </c>
      <c r="F2" s="147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371</v>
      </c>
      <c r="M2" t="s">
        <v>372</v>
      </c>
      <c r="O2" s="152" t="s">
        <v>381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2" t="s">
        <v>381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2" t="s">
        <v>381</v>
      </c>
    </row>
    <row r="5" spans="1:15">
      <c r="A5" s="134" t="s">
        <v>406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2" t="s">
        <v>381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9" t="s">
        <v>491</v>
      </c>
      <c r="M9" s="149"/>
      <c r="N9" t="s">
        <v>494</v>
      </c>
    </row>
    <row r="10" spans="1:15">
      <c r="J10" s="24"/>
      <c r="L10" s="149" t="s">
        <v>492</v>
      </c>
      <c r="M10" s="149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37.6</v>
      </c>
      <c r="E3">
        <f>GT!N3</f>
        <v>0</v>
      </c>
      <c r="F3">
        <f>B3+C3</f>
        <v>72</v>
      </c>
      <c r="G3">
        <f>D3+E3-X3</f>
        <v>37.6</v>
      </c>
      <c r="H3" s="112"/>
      <c r="I3">
        <f>BRPL_EOD!AA3+BRPL_EOD!AB3</f>
        <v>15.67</v>
      </c>
      <c r="J3">
        <f>BYPL_EOD!AA3+BYPL_EOD!AB3</f>
        <v>8.58</v>
      </c>
      <c r="K3">
        <f>MES_EOD!AA3+MES_EOD!AB3</f>
        <v>0</v>
      </c>
      <c r="L3">
        <f>NDMC_EOD!AA3+NDMC_EOD!AB3</f>
        <v>2.08</v>
      </c>
      <c r="M3">
        <f>TPDDL_EOD!AA3+TPDDL_EOD!AB3</f>
        <v>11.2</v>
      </c>
      <c r="N3">
        <f t="shared" ref="N3:N66" si="0">SUM(I3:M3)</f>
        <v>37.53</v>
      </c>
      <c r="O3" s="112">
        <f t="shared" ref="O3:O66" si="1">G3-N3</f>
        <v>7.0000000000000284E-2</v>
      </c>
      <c r="P3">
        <v>15.699227284838795</v>
      </c>
      <c r="Q3">
        <v>8.5960031974420463</v>
      </c>
      <c r="R3">
        <v>0</v>
      </c>
      <c r="S3">
        <v>2.0838795630162537</v>
      </c>
      <c r="T3">
        <v>11.220889954702903</v>
      </c>
      <c r="U3" s="114">
        <f t="shared" ref="U3:U66" si="2">SUM(P3:T3)</f>
        <v>37.6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37.6</v>
      </c>
      <c r="E4">
        <f>GT!N4</f>
        <v>0</v>
      </c>
      <c r="F4">
        <f t="shared" ref="F4:F67" si="4">B4+C4</f>
        <v>72</v>
      </c>
      <c r="G4">
        <f t="shared" ref="G4:G67" si="5">D4+E4-X4</f>
        <v>37.6</v>
      </c>
      <c r="H4" s="112"/>
      <c r="I4">
        <f>BRPL_EOD!AA4+BRPL_EOD!AB4</f>
        <v>15.67</v>
      </c>
      <c r="J4">
        <f>BYPL_EOD!AA4+BYPL_EOD!AB4</f>
        <v>8.58</v>
      </c>
      <c r="K4">
        <f>MES_EOD!AA4+MES_EOD!AB4</f>
        <v>0</v>
      </c>
      <c r="L4">
        <f>NDMC_EOD!AA4+NDMC_EOD!AB4</f>
        <v>2.08</v>
      </c>
      <c r="M4">
        <f>TPDDL_EOD!AA4+TPDDL_EOD!AB4</f>
        <v>11.2</v>
      </c>
      <c r="N4">
        <f t="shared" si="0"/>
        <v>37.53</v>
      </c>
      <c r="O4" s="112">
        <f t="shared" si="1"/>
        <v>7.0000000000000284E-2</v>
      </c>
      <c r="P4">
        <v>15.699227284838795</v>
      </c>
      <c r="Q4">
        <v>8.5960031974420463</v>
      </c>
      <c r="R4">
        <v>0</v>
      </c>
      <c r="S4">
        <v>2.0838795630162537</v>
      </c>
      <c r="T4">
        <v>11.220889954702903</v>
      </c>
      <c r="U4" s="114">
        <f t="shared" si="2"/>
        <v>37.6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37.6</v>
      </c>
      <c r="E5">
        <f>GT!N5</f>
        <v>0</v>
      </c>
      <c r="F5">
        <f t="shared" si="4"/>
        <v>72</v>
      </c>
      <c r="G5">
        <f t="shared" si="5"/>
        <v>37.6</v>
      </c>
      <c r="H5" s="112"/>
      <c r="I5">
        <f>BRPL_EOD!AA5+BRPL_EOD!AB5</f>
        <v>15.67</v>
      </c>
      <c r="J5">
        <f>BYPL_EOD!AA5+BYPL_EOD!AB5</f>
        <v>8.58</v>
      </c>
      <c r="K5">
        <f>MES_EOD!AA5+MES_EOD!AB5</f>
        <v>0</v>
      </c>
      <c r="L5">
        <f>NDMC_EOD!AA5+NDMC_EOD!AB5</f>
        <v>2.08</v>
      </c>
      <c r="M5">
        <f>TPDDL_EOD!AA5+TPDDL_EOD!AB5</f>
        <v>11.2</v>
      </c>
      <c r="N5">
        <f t="shared" si="0"/>
        <v>37.53</v>
      </c>
      <c r="O5" s="112">
        <f t="shared" si="1"/>
        <v>7.0000000000000284E-2</v>
      </c>
      <c r="P5">
        <v>15.699227284838795</v>
      </c>
      <c r="Q5">
        <v>8.5960031974420463</v>
      </c>
      <c r="R5">
        <v>0</v>
      </c>
      <c r="S5">
        <v>2.0838795630162537</v>
      </c>
      <c r="T5">
        <v>11.220889954702903</v>
      </c>
      <c r="U5" s="114">
        <f t="shared" si="2"/>
        <v>37.6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37.6</v>
      </c>
      <c r="E6">
        <f>GT!N6</f>
        <v>0</v>
      </c>
      <c r="F6">
        <f t="shared" si="4"/>
        <v>72</v>
      </c>
      <c r="G6">
        <f t="shared" si="5"/>
        <v>37.6</v>
      </c>
      <c r="H6" s="112"/>
      <c r="I6">
        <f>BRPL_EOD!AA6+BRPL_EOD!AB6</f>
        <v>15.67</v>
      </c>
      <c r="J6">
        <f>BYPL_EOD!AA6+BYPL_EOD!AB6</f>
        <v>8.58</v>
      </c>
      <c r="K6">
        <f>MES_EOD!AA6+MES_EOD!AB6</f>
        <v>0</v>
      </c>
      <c r="L6">
        <f>NDMC_EOD!AA6+NDMC_EOD!AB6</f>
        <v>2.08</v>
      </c>
      <c r="M6">
        <f>TPDDL_EOD!AA6+TPDDL_EOD!AB6</f>
        <v>11.2</v>
      </c>
      <c r="N6">
        <f t="shared" si="0"/>
        <v>37.53</v>
      </c>
      <c r="O6" s="112">
        <f t="shared" si="1"/>
        <v>7.0000000000000284E-2</v>
      </c>
      <c r="P6">
        <v>15.699227284838795</v>
      </c>
      <c r="Q6">
        <v>8.5960031974420463</v>
      </c>
      <c r="R6">
        <v>0</v>
      </c>
      <c r="S6">
        <v>2.0838795630162537</v>
      </c>
      <c r="T6">
        <v>11.220889954702903</v>
      </c>
      <c r="U6" s="114">
        <f t="shared" si="2"/>
        <v>37.6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37.6</v>
      </c>
      <c r="E7">
        <f>GT!N7</f>
        <v>0</v>
      </c>
      <c r="F7">
        <f t="shared" si="4"/>
        <v>72</v>
      </c>
      <c r="G7">
        <f t="shared" si="5"/>
        <v>37.6</v>
      </c>
      <c r="H7" s="112"/>
      <c r="I7">
        <f>BRPL_EOD!AA7+BRPL_EOD!AB7</f>
        <v>15.67</v>
      </c>
      <c r="J7">
        <f>BYPL_EOD!AA7+BYPL_EOD!AB7</f>
        <v>8.58</v>
      </c>
      <c r="K7">
        <f>MES_EOD!AA7+MES_EOD!AB7</f>
        <v>0</v>
      </c>
      <c r="L7">
        <f>NDMC_EOD!AA7+NDMC_EOD!AB7</f>
        <v>2.08</v>
      </c>
      <c r="M7">
        <f>TPDDL_EOD!AA7+TPDDL_EOD!AB7</f>
        <v>11.2</v>
      </c>
      <c r="N7">
        <f t="shared" si="0"/>
        <v>37.53</v>
      </c>
      <c r="O7" s="112">
        <f t="shared" si="1"/>
        <v>7.0000000000000284E-2</v>
      </c>
      <c r="P7">
        <v>15.699227284838795</v>
      </c>
      <c r="Q7">
        <v>8.5960031974420463</v>
      </c>
      <c r="R7">
        <v>0</v>
      </c>
      <c r="S7">
        <v>2.0838795630162537</v>
      </c>
      <c r="T7">
        <v>11.220889954702903</v>
      </c>
      <c r="U7" s="114">
        <f t="shared" si="2"/>
        <v>37.6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37.6</v>
      </c>
      <c r="E8">
        <f>GT!N8</f>
        <v>0</v>
      </c>
      <c r="F8">
        <f t="shared" si="4"/>
        <v>72</v>
      </c>
      <c r="G8">
        <f t="shared" si="5"/>
        <v>37.6</v>
      </c>
      <c r="H8" s="112"/>
      <c r="I8">
        <f>BRPL_EOD!AA8+BRPL_EOD!AB8</f>
        <v>15.67</v>
      </c>
      <c r="J8">
        <f>BYPL_EOD!AA8+BYPL_EOD!AB8</f>
        <v>8.58</v>
      </c>
      <c r="K8">
        <f>MES_EOD!AA8+MES_EOD!AB8</f>
        <v>0</v>
      </c>
      <c r="L8">
        <f>NDMC_EOD!AA8+NDMC_EOD!AB8</f>
        <v>2.08</v>
      </c>
      <c r="M8">
        <f>TPDDL_EOD!AA8+TPDDL_EOD!AB8</f>
        <v>11.2</v>
      </c>
      <c r="N8">
        <f t="shared" si="0"/>
        <v>37.53</v>
      </c>
      <c r="O8" s="112">
        <f t="shared" si="1"/>
        <v>7.0000000000000284E-2</v>
      </c>
      <c r="P8">
        <v>15.699227284838795</v>
      </c>
      <c r="Q8">
        <v>8.5960031974420463</v>
      </c>
      <c r="R8">
        <v>0</v>
      </c>
      <c r="S8">
        <v>2.0838795630162537</v>
      </c>
      <c r="T8">
        <v>11.220889954702903</v>
      </c>
      <c r="U8" s="114">
        <f t="shared" si="2"/>
        <v>37.6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37.6</v>
      </c>
      <c r="E9">
        <f>GT!N9</f>
        <v>0</v>
      </c>
      <c r="F9">
        <f t="shared" si="4"/>
        <v>72</v>
      </c>
      <c r="G9">
        <f t="shared" si="5"/>
        <v>37.6</v>
      </c>
      <c r="H9" s="112"/>
      <c r="I9">
        <f>BRPL_EOD!AA9+BRPL_EOD!AB9</f>
        <v>15.67</v>
      </c>
      <c r="J9">
        <f>BYPL_EOD!AA9+BYPL_EOD!AB9</f>
        <v>8.58</v>
      </c>
      <c r="K9">
        <f>MES_EOD!AA9+MES_EOD!AB9</f>
        <v>0</v>
      </c>
      <c r="L9">
        <f>NDMC_EOD!AA9+NDMC_EOD!AB9</f>
        <v>2.08</v>
      </c>
      <c r="M9">
        <f>TPDDL_EOD!AA9+TPDDL_EOD!AB9</f>
        <v>11.2</v>
      </c>
      <c r="N9">
        <f t="shared" si="0"/>
        <v>37.53</v>
      </c>
      <c r="O9" s="112">
        <f t="shared" si="1"/>
        <v>7.0000000000000284E-2</v>
      </c>
      <c r="P9">
        <v>15.699227284838795</v>
      </c>
      <c r="Q9">
        <v>8.5960031974420463</v>
      </c>
      <c r="R9">
        <v>0</v>
      </c>
      <c r="S9">
        <v>2.0838795630162537</v>
      </c>
      <c r="T9">
        <v>11.220889954702903</v>
      </c>
      <c r="U9" s="114">
        <f t="shared" si="2"/>
        <v>37.6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37.6</v>
      </c>
      <c r="E10">
        <f>GT!N10</f>
        <v>0</v>
      </c>
      <c r="F10">
        <f t="shared" si="4"/>
        <v>72</v>
      </c>
      <c r="G10">
        <f t="shared" si="5"/>
        <v>37.6</v>
      </c>
      <c r="H10" s="112"/>
      <c r="I10">
        <f>BRPL_EOD!AA10+BRPL_EOD!AB10</f>
        <v>15.67</v>
      </c>
      <c r="J10">
        <f>BYPL_EOD!AA10+BYPL_EOD!AB10</f>
        <v>8.58</v>
      </c>
      <c r="K10">
        <f>MES_EOD!AA10+MES_EOD!AB10</f>
        <v>0</v>
      </c>
      <c r="L10">
        <f>NDMC_EOD!AA10+NDMC_EOD!AB10</f>
        <v>2.08</v>
      </c>
      <c r="M10">
        <f>TPDDL_EOD!AA10+TPDDL_EOD!AB10</f>
        <v>11.2</v>
      </c>
      <c r="N10">
        <f t="shared" si="0"/>
        <v>37.53</v>
      </c>
      <c r="O10" s="112">
        <f t="shared" si="1"/>
        <v>7.0000000000000284E-2</v>
      </c>
      <c r="P10">
        <v>15.699227284838795</v>
      </c>
      <c r="Q10">
        <v>8.5960031974420463</v>
      </c>
      <c r="R10">
        <v>0</v>
      </c>
      <c r="S10">
        <v>2.0838795630162537</v>
      </c>
      <c r="T10">
        <v>11.220889954702903</v>
      </c>
      <c r="U10" s="114">
        <f t="shared" si="2"/>
        <v>37.6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37.6</v>
      </c>
      <c r="E11">
        <f>GT!N11</f>
        <v>0</v>
      </c>
      <c r="F11">
        <f t="shared" si="4"/>
        <v>72</v>
      </c>
      <c r="G11">
        <f t="shared" si="5"/>
        <v>37.6</v>
      </c>
      <c r="H11" s="112"/>
      <c r="I11">
        <f>BRPL_EOD!AA11+BRPL_EOD!AB11</f>
        <v>15.67</v>
      </c>
      <c r="J11">
        <f>BYPL_EOD!AA11+BYPL_EOD!AB11</f>
        <v>8.58</v>
      </c>
      <c r="K11">
        <f>MES_EOD!AA11+MES_EOD!AB11</f>
        <v>0</v>
      </c>
      <c r="L11">
        <f>NDMC_EOD!AA11+NDMC_EOD!AB11</f>
        <v>2.08</v>
      </c>
      <c r="M11">
        <f>TPDDL_EOD!AA11+TPDDL_EOD!AB11</f>
        <v>11.2</v>
      </c>
      <c r="N11">
        <f t="shared" si="0"/>
        <v>37.53</v>
      </c>
      <c r="O11" s="112">
        <f t="shared" si="1"/>
        <v>7.0000000000000284E-2</v>
      </c>
      <c r="P11">
        <v>15.699227284838795</v>
      </c>
      <c r="Q11">
        <v>8.5960031974420463</v>
      </c>
      <c r="R11">
        <v>0</v>
      </c>
      <c r="S11">
        <v>2.0838795630162537</v>
      </c>
      <c r="T11">
        <v>11.220889954702903</v>
      </c>
      <c r="U11" s="114">
        <f t="shared" si="2"/>
        <v>37.6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37.6</v>
      </c>
      <c r="E12">
        <f>GT!N12</f>
        <v>0</v>
      </c>
      <c r="F12">
        <f t="shared" si="4"/>
        <v>72</v>
      </c>
      <c r="G12">
        <f t="shared" si="5"/>
        <v>37.6</v>
      </c>
      <c r="H12" s="112"/>
      <c r="I12">
        <f>BRPL_EOD!AA12+BRPL_EOD!AB12</f>
        <v>15.67</v>
      </c>
      <c r="J12">
        <f>BYPL_EOD!AA12+BYPL_EOD!AB12</f>
        <v>8.58</v>
      </c>
      <c r="K12">
        <f>MES_EOD!AA12+MES_EOD!AB12</f>
        <v>0</v>
      </c>
      <c r="L12">
        <f>NDMC_EOD!AA12+NDMC_EOD!AB12</f>
        <v>2.08</v>
      </c>
      <c r="M12">
        <f>TPDDL_EOD!AA12+TPDDL_EOD!AB12</f>
        <v>11.2</v>
      </c>
      <c r="N12">
        <f t="shared" si="0"/>
        <v>37.53</v>
      </c>
      <c r="O12" s="112">
        <f t="shared" si="1"/>
        <v>7.0000000000000284E-2</v>
      </c>
      <c r="P12">
        <v>15.699227284838795</v>
      </c>
      <c r="Q12">
        <v>8.5960031974420463</v>
      </c>
      <c r="R12">
        <v>0</v>
      </c>
      <c r="S12">
        <v>2.0838795630162537</v>
      </c>
      <c r="T12">
        <v>11.220889954702903</v>
      </c>
      <c r="U12" s="114">
        <f t="shared" si="2"/>
        <v>37.6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37.6</v>
      </c>
      <c r="E13">
        <f>GT!N13</f>
        <v>0</v>
      </c>
      <c r="F13">
        <f t="shared" si="4"/>
        <v>72</v>
      </c>
      <c r="G13">
        <f t="shared" si="5"/>
        <v>37.6</v>
      </c>
      <c r="H13" s="112"/>
      <c r="I13">
        <f>BRPL_EOD!AA13+BRPL_EOD!AB13</f>
        <v>15.67</v>
      </c>
      <c r="J13">
        <f>BYPL_EOD!AA13+BYPL_EOD!AB13</f>
        <v>8.58</v>
      </c>
      <c r="K13">
        <f>MES_EOD!AA13+MES_EOD!AB13</f>
        <v>0</v>
      </c>
      <c r="L13">
        <f>NDMC_EOD!AA13+NDMC_EOD!AB13</f>
        <v>2.08</v>
      </c>
      <c r="M13">
        <f>TPDDL_EOD!AA13+TPDDL_EOD!AB13</f>
        <v>11.2</v>
      </c>
      <c r="N13">
        <f t="shared" si="0"/>
        <v>37.53</v>
      </c>
      <c r="O13" s="112">
        <f t="shared" si="1"/>
        <v>7.0000000000000284E-2</v>
      </c>
      <c r="P13">
        <v>15.699227284838795</v>
      </c>
      <c r="Q13">
        <v>8.5960031974420463</v>
      </c>
      <c r="R13">
        <v>0</v>
      </c>
      <c r="S13">
        <v>2.0838795630162537</v>
      </c>
      <c r="T13">
        <v>11.220889954702903</v>
      </c>
      <c r="U13" s="114">
        <f t="shared" si="2"/>
        <v>37.6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37.6</v>
      </c>
      <c r="E14">
        <f>GT!N14</f>
        <v>0</v>
      </c>
      <c r="F14">
        <f t="shared" si="4"/>
        <v>72</v>
      </c>
      <c r="G14">
        <f t="shared" si="5"/>
        <v>37.6</v>
      </c>
      <c r="H14" s="112"/>
      <c r="I14">
        <f>BRPL_EOD!AA14+BRPL_EOD!AB14</f>
        <v>15.67</v>
      </c>
      <c r="J14">
        <f>BYPL_EOD!AA14+BYPL_EOD!AB14</f>
        <v>8.58</v>
      </c>
      <c r="K14">
        <f>MES_EOD!AA14+MES_EOD!AB14</f>
        <v>0</v>
      </c>
      <c r="L14">
        <f>NDMC_EOD!AA14+NDMC_EOD!AB14</f>
        <v>2.08</v>
      </c>
      <c r="M14">
        <f>TPDDL_EOD!AA14+TPDDL_EOD!AB14</f>
        <v>11.2</v>
      </c>
      <c r="N14">
        <f t="shared" si="0"/>
        <v>37.53</v>
      </c>
      <c r="O14" s="112">
        <f t="shared" si="1"/>
        <v>7.0000000000000284E-2</v>
      </c>
      <c r="P14">
        <v>15.699227284838795</v>
      </c>
      <c r="Q14">
        <v>8.5960031974420463</v>
      </c>
      <c r="R14">
        <v>0</v>
      </c>
      <c r="S14">
        <v>2.0838795630162537</v>
      </c>
      <c r="T14">
        <v>11.220889954702903</v>
      </c>
      <c r="U14" s="114">
        <f t="shared" si="2"/>
        <v>37.6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37.6</v>
      </c>
      <c r="E15">
        <f>GT!N15</f>
        <v>0</v>
      </c>
      <c r="F15">
        <f t="shared" si="4"/>
        <v>72</v>
      </c>
      <c r="G15">
        <f t="shared" si="5"/>
        <v>37.6</v>
      </c>
      <c r="H15" s="112"/>
      <c r="I15">
        <f>BRPL_EOD!AA15+BRPL_EOD!AB15</f>
        <v>15.67</v>
      </c>
      <c r="J15">
        <f>BYPL_EOD!AA15+BYPL_EOD!AB15</f>
        <v>8.58</v>
      </c>
      <c r="K15">
        <f>MES_EOD!AA15+MES_EOD!AB15</f>
        <v>0</v>
      </c>
      <c r="L15">
        <f>NDMC_EOD!AA15+NDMC_EOD!AB15</f>
        <v>2.08</v>
      </c>
      <c r="M15">
        <f>TPDDL_EOD!AA15+TPDDL_EOD!AB15</f>
        <v>11.2</v>
      </c>
      <c r="N15">
        <f t="shared" si="0"/>
        <v>37.53</v>
      </c>
      <c r="O15" s="112">
        <f t="shared" si="1"/>
        <v>7.0000000000000284E-2</v>
      </c>
      <c r="P15">
        <v>15.699227284838795</v>
      </c>
      <c r="Q15">
        <v>8.5960031974420463</v>
      </c>
      <c r="R15">
        <v>0</v>
      </c>
      <c r="S15">
        <v>2.0838795630162537</v>
      </c>
      <c r="T15">
        <v>11.220889954702903</v>
      </c>
      <c r="U15" s="114">
        <f t="shared" si="2"/>
        <v>37.6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37.6</v>
      </c>
      <c r="E16">
        <f>GT!N16</f>
        <v>0</v>
      </c>
      <c r="F16">
        <f t="shared" si="4"/>
        <v>72</v>
      </c>
      <c r="G16">
        <f t="shared" si="5"/>
        <v>37.6</v>
      </c>
      <c r="H16" s="112"/>
      <c r="I16">
        <f>BRPL_EOD!AA16+BRPL_EOD!AB16</f>
        <v>15.67</v>
      </c>
      <c r="J16">
        <f>BYPL_EOD!AA16+BYPL_EOD!AB16</f>
        <v>8.58</v>
      </c>
      <c r="K16">
        <f>MES_EOD!AA16+MES_EOD!AB16</f>
        <v>0</v>
      </c>
      <c r="L16">
        <f>NDMC_EOD!AA16+NDMC_EOD!AB16</f>
        <v>2.08</v>
      </c>
      <c r="M16">
        <f>TPDDL_EOD!AA16+TPDDL_EOD!AB16</f>
        <v>11.2</v>
      </c>
      <c r="N16">
        <f t="shared" si="0"/>
        <v>37.53</v>
      </c>
      <c r="O16" s="112">
        <f t="shared" si="1"/>
        <v>7.0000000000000284E-2</v>
      </c>
      <c r="P16">
        <v>15.699227284838795</v>
      </c>
      <c r="Q16">
        <v>8.5960031974420463</v>
      </c>
      <c r="R16">
        <v>0</v>
      </c>
      <c r="S16">
        <v>2.0838795630162537</v>
      </c>
      <c r="T16">
        <v>11.220889954702903</v>
      </c>
      <c r="U16" s="114">
        <f t="shared" si="2"/>
        <v>37.6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37.6</v>
      </c>
      <c r="E17">
        <f>GT!N17</f>
        <v>0</v>
      </c>
      <c r="F17">
        <f t="shared" si="4"/>
        <v>72</v>
      </c>
      <c r="G17">
        <f t="shared" si="5"/>
        <v>37.6</v>
      </c>
      <c r="H17" s="112"/>
      <c r="I17">
        <f>BRPL_EOD!AA17+BRPL_EOD!AB17</f>
        <v>15.67</v>
      </c>
      <c r="J17">
        <f>BYPL_EOD!AA17+BYPL_EOD!AB17</f>
        <v>8.58</v>
      </c>
      <c r="K17">
        <f>MES_EOD!AA17+MES_EOD!AB17</f>
        <v>0</v>
      </c>
      <c r="L17">
        <f>NDMC_EOD!AA17+NDMC_EOD!AB17</f>
        <v>2.08</v>
      </c>
      <c r="M17">
        <f>TPDDL_EOD!AA17+TPDDL_EOD!AB17</f>
        <v>11.2</v>
      </c>
      <c r="N17">
        <f t="shared" si="0"/>
        <v>37.53</v>
      </c>
      <c r="O17" s="112">
        <f t="shared" si="1"/>
        <v>7.0000000000000284E-2</v>
      </c>
      <c r="P17">
        <v>15.699227284838795</v>
      </c>
      <c r="Q17">
        <v>8.5960031974420463</v>
      </c>
      <c r="R17">
        <v>0</v>
      </c>
      <c r="S17">
        <v>2.0838795630162537</v>
      </c>
      <c r="T17">
        <v>11.220889954702903</v>
      </c>
      <c r="U17" s="114">
        <f t="shared" si="2"/>
        <v>37.6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37.6</v>
      </c>
      <c r="E18">
        <f>GT!N18</f>
        <v>0</v>
      </c>
      <c r="F18">
        <f t="shared" si="4"/>
        <v>72</v>
      </c>
      <c r="G18">
        <f t="shared" si="5"/>
        <v>37.6</v>
      </c>
      <c r="H18" s="112"/>
      <c r="I18">
        <f>BRPL_EOD!AA18+BRPL_EOD!AB18</f>
        <v>15.67</v>
      </c>
      <c r="J18">
        <f>BYPL_EOD!AA18+BYPL_EOD!AB18</f>
        <v>8.58</v>
      </c>
      <c r="K18">
        <f>MES_EOD!AA18+MES_EOD!AB18</f>
        <v>0</v>
      </c>
      <c r="L18">
        <f>NDMC_EOD!AA18+NDMC_EOD!AB18</f>
        <v>2.08</v>
      </c>
      <c r="M18">
        <f>TPDDL_EOD!AA18+TPDDL_EOD!AB18</f>
        <v>11.2</v>
      </c>
      <c r="N18">
        <f t="shared" si="0"/>
        <v>37.53</v>
      </c>
      <c r="O18" s="112">
        <f t="shared" si="1"/>
        <v>7.0000000000000284E-2</v>
      </c>
      <c r="P18">
        <v>15.699227284838795</v>
      </c>
      <c r="Q18">
        <v>8.5960031974420463</v>
      </c>
      <c r="R18">
        <v>0</v>
      </c>
      <c r="S18">
        <v>2.0838795630162537</v>
      </c>
      <c r="T18">
        <v>11.220889954702903</v>
      </c>
      <c r="U18" s="114">
        <f t="shared" si="2"/>
        <v>37.6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37.6</v>
      </c>
      <c r="E19">
        <f>GT!N19</f>
        <v>0</v>
      </c>
      <c r="F19">
        <f t="shared" si="4"/>
        <v>72</v>
      </c>
      <c r="G19">
        <f t="shared" si="5"/>
        <v>37.6</v>
      </c>
      <c r="H19" s="112"/>
      <c r="I19">
        <f>BRPL_EOD!AA19+BRPL_EOD!AB19</f>
        <v>15.67</v>
      </c>
      <c r="J19">
        <f>BYPL_EOD!AA19+BYPL_EOD!AB19</f>
        <v>8.58</v>
      </c>
      <c r="K19">
        <f>MES_EOD!AA19+MES_EOD!AB19</f>
        <v>0</v>
      </c>
      <c r="L19">
        <f>NDMC_EOD!AA19+NDMC_EOD!AB19</f>
        <v>2.08</v>
      </c>
      <c r="M19">
        <f>TPDDL_EOD!AA19+TPDDL_EOD!AB19</f>
        <v>11.2</v>
      </c>
      <c r="N19">
        <f t="shared" si="0"/>
        <v>37.53</v>
      </c>
      <c r="O19" s="112">
        <f t="shared" si="1"/>
        <v>7.0000000000000284E-2</v>
      </c>
      <c r="P19">
        <v>15.699227284838795</v>
      </c>
      <c r="Q19">
        <v>8.5960031974420463</v>
      </c>
      <c r="R19">
        <v>0</v>
      </c>
      <c r="S19">
        <v>2.0838795630162537</v>
      </c>
      <c r="T19">
        <v>11.220889954702903</v>
      </c>
      <c r="U19" s="114">
        <f t="shared" si="2"/>
        <v>37.6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37.6</v>
      </c>
      <c r="E20">
        <f>GT!N20</f>
        <v>0</v>
      </c>
      <c r="F20">
        <f t="shared" si="4"/>
        <v>72</v>
      </c>
      <c r="G20">
        <f t="shared" si="5"/>
        <v>37.6</v>
      </c>
      <c r="H20" s="112"/>
      <c r="I20">
        <f>BRPL_EOD!AA20+BRPL_EOD!AB20</f>
        <v>15.67</v>
      </c>
      <c r="J20">
        <f>BYPL_EOD!AA20+BYPL_EOD!AB20</f>
        <v>8.58</v>
      </c>
      <c r="K20">
        <f>MES_EOD!AA20+MES_EOD!AB20</f>
        <v>0</v>
      </c>
      <c r="L20">
        <f>NDMC_EOD!AA20+NDMC_EOD!AB20</f>
        <v>2.08</v>
      </c>
      <c r="M20">
        <f>TPDDL_EOD!AA20+TPDDL_EOD!AB20</f>
        <v>11.2</v>
      </c>
      <c r="N20">
        <f t="shared" si="0"/>
        <v>37.53</v>
      </c>
      <c r="O20" s="112">
        <f t="shared" si="1"/>
        <v>7.0000000000000284E-2</v>
      </c>
      <c r="P20">
        <v>15.699227284838795</v>
      </c>
      <c r="Q20">
        <v>8.5960031974420463</v>
      </c>
      <c r="R20">
        <v>0</v>
      </c>
      <c r="S20">
        <v>2.0838795630162537</v>
      </c>
      <c r="T20">
        <v>11.220889954702903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37.6</v>
      </c>
      <c r="E21">
        <f>GT!N21</f>
        <v>0</v>
      </c>
      <c r="F21">
        <f t="shared" si="4"/>
        <v>72</v>
      </c>
      <c r="G21">
        <f t="shared" si="5"/>
        <v>37.6</v>
      </c>
      <c r="H21" s="112"/>
      <c r="I21">
        <f>BRPL_EOD!AA21+BRPL_EOD!AB21</f>
        <v>15.67</v>
      </c>
      <c r="J21">
        <f>BYPL_EOD!AA21+BYPL_EOD!AB21</f>
        <v>8.58</v>
      </c>
      <c r="K21">
        <f>MES_EOD!AA21+MES_EOD!AB21</f>
        <v>0</v>
      </c>
      <c r="L21">
        <f>NDMC_EOD!AA21+NDMC_EOD!AB21</f>
        <v>2.08</v>
      </c>
      <c r="M21">
        <f>TPDDL_EOD!AA21+TPDDL_EOD!AB21</f>
        <v>11.2</v>
      </c>
      <c r="N21">
        <f t="shared" si="0"/>
        <v>37.53</v>
      </c>
      <c r="O21" s="112">
        <f t="shared" si="1"/>
        <v>7.0000000000000284E-2</v>
      </c>
      <c r="P21">
        <v>15.699227284838795</v>
      </c>
      <c r="Q21">
        <v>8.5960031974420463</v>
      </c>
      <c r="R21">
        <v>0</v>
      </c>
      <c r="S21">
        <v>2.0838795630162537</v>
      </c>
      <c r="T21">
        <v>11.220889954702903</v>
      </c>
      <c r="U21" s="114">
        <f t="shared" si="2"/>
        <v>37.6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37.6</v>
      </c>
      <c r="E22">
        <f>GT!N22</f>
        <v>0</v>
      </c>
      <c r="F22">
        <f t="shared" si="4"/>
        <v>72</v>
      </c>
      <c r="G22">
        <f t="shared" si="5"/>
        <v>37.6</v>
      </c>
      <c r="H22" s="112"/>
      <c r="I22">
        <f>BRPL_EOD!AA22+BRPL_EOD!AB22</f>
        <v>15.67</v>
      </c>
      <c r="J22">
        <f>BYPL_EOD!AA22+BYPL_EOD!AB22</f>
        <v>8.58</v>
      </c>
      <c r="K22">
        <f>MES_EOD!AA22+MES_EOD!AB22</f>
        <v>0</v>
      </c>
      <c r="L22">
        <f>NDMC_EOD!AA22+NDMC_EOD!AB22</f>
        <v>2.08</v>
      </c>
      <c r="M22">
        <f>TPDDL_EOD!AA22+TPDDL_EOD!AB22</f>
        <v>11.2</v>
      </c>
      <c r="N22">
        <f t="shared" si="0"/>
        <v>37.53</v>
      </c>
      <c r="O22" s="112">
        <f t="shared" si="1"/>
        <v>7.0000000000000284E-2</v>
      </c>
      <c r="P22">
        <v>15.699227284838795</v>
      </c>
      <c r="Q22">
        <v>8.5960031974420463</v>
      </c>
      <c r="R22">
        <v>0</v>
      </c>
      <c r="S22">
        <v>2.0838795630162537</v>
      </c>
      <c r="T22">
        <v>11.220889954702903</v>
      </c>
      <c r="U22" s="114">
        <f t="shared" si="2"/>
        <v>37.6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37.6</v>
      </c>
      <c r="E23">
        <f>GT!N23</f>
        <v>0</v>
      </c>
      <c r="F23">
        <f t="shared" si="4"/>
        <v>72</v>
      </c>
      <c r="G23">
        <f t="shared" si="5"/>
        <v>37.6</v>
      </c>
      <c r="H23" s="112"/>
      <c r="I23">
        <f>BRPL_EOD!AA23+BRPL_EOD!AB23</f>
        <v>15.67</v>
      </c>
      <c r="J23">
        <f>BYPL_EOD!AA23+BYPL_EOD!AB23</f>
        <v>8.58</v>
      </c>
      <c r="K23">
        <f>MES_EOD!AA23+MES_EOD!AB23</f>
        <v>0</v>
      </c>
      <c r="L23">
        <f>NDMC_EOD!AA23+NDMC_EOD!AB23</f>
        <v>2.08</v>
      </c>
      <c r="M23">
        <f>TPDDL_EOD!AA23+TPDDL_EOD!AB23</f>
        <v>11.2</v>
      </c>
      <c r="N23">
        <f t="shared" si="0"/>
        <v>37.53</v>
      </c>
      <c r="O23" s="112">
        <f t="shared" si="1"/>
        <v>7.0000000000000284E-2</v>
      </c>
      <c r="P23">
        <v>15.699227284838795</v>
      </c>
      <c r="Q23">
        <v>8.5960031974420463</v>
      </c>
      <c r="R23">
        <v>0</v>
      </c>
      <c r="S23">
        <v>2.0838795630162537</v>
      </c>
      <c r="T23">
        <v>11.220889954702903</v>
      </c>
      <c r="U23" s="114">
        <f t="shared" si="2"/>
        <v>37.6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37.6</v>
      </c>
      <c r="E24">
        <f>GT!N24</f>
        <v>0</v>
      </c>
      <c r="F24">
        <f t="shared" si="4"/>
        <v>72</v>
      </c>
      <c r="G24">
        <f t="shared" si="5"/>
        <v>37.6</v>
      </c>
      <c r="H24" s="112"/>
      <c r="I24">
        <f>BRPL_EOD!AA24+BRPL_EOD!AB24</f>
        <v>15.67</v>
      </c>
      <c r="J24">
        <f>BYPL_EOD!AA24+BYPL_EOD!AB24</f>
        <v>8.58</v>
      </c>
      <c r="K24">
        <f>MES_EOD!AA24+MES_EOD!AB24</f>
        <v>0</v>
      </c>
      <c r="L24">
        <f>NDMC_EOD!AA24+NDMC_EOD!AB24</f>
        <v>2.08</v>
      </c>
      <c r="M24">
        <f>TPDDL_EOD!AA24+TPDDL_EOD!AB24</f>
        <v>11.2</v>
      </c>
      <c r="N24">
        <f t="shared" si="0"/>
        <v>37.53</v>
      </c>
      <c r="O24" s="112">
        <f t="shared" si="1"/>
        <v>7.0000000000000284E-2</v>
      </c>
      <c r="P24">
        <v>15.699227284838795</v>
      </c>
      <c r="Q24">
        <v>8.5960031974420463</v>
      </c>
      <c r="R24">
        <v>0</v>
      </c>
      <c r="S24">
        <v>2.0838795630162537</v>
      </c>
      <c r="T24">
        <v>11.220889954702903</v>
      </c>
      <c r="U24" s="114">
        <f t="shared" si="2"/>
        <v>37.6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37.6</v>
      </c>
      <c r="E25">
        <f>GT!N25</f>
        <v>0</v>
      </c>
      <c r="F25">
        <f t="shared" si="4"/>
        <v>72</v>
      </c>
      <c r="G25">
        <f t="shared" si="5"/>
        <v>37.6</v>
      </c>
      <c r="H25" s="112"/>
      <c r="I25">
        <f>BRPL_EOD!AA25+BRPL_EOD!AB25</f>
        <v>15.67</v>
      </c>
      <c r="J25">
        <f>BYPL_EOD!AA25+BYPL_EOD!AB25</f>
        <v>8.58</v>
      </c>
      <c r="K25">
        <f>MES_EOD!AA25+MES_EOD!AB25</f>
        <v>0</v>
      </c>
      <c r="L25">
        <f>NDMC_EOD!AA25+NDMC_EOD!AB25</f>
        <v>2.08</v>
      </c>
      <c r="M25">
        <f>TPDDL_EOD!AA25+TPDDL_EOD!AB25</f>
        <v>11.2</v>
      </c>
      <c r="N25">
        <f t="shared" si="0"/>
        <v>37.53</v>
      </c>
      <c r="O25" s="112">
        <f t="shared" si="1"/>
        <v>7.0000000000000284E-2</v>
      </c>
      <c r="P25">
        <v>15.699227284838795</v>
      </c>
      <c r="Q25">
        <v>8.5960031974420463</v>
      </c>
      <c r="R25">
        <v>0</v>
      </c>
      <c r="S25">
        <v>2.0838795630162537</v>
      </c>
      <c r="T25">
        <v>11.220889954702903</v>
      </c>
      <c r="U25" s="114">
        <f t="shared" si="2"/>
        <v>37.6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37.6</v>
      </c>
      <c r="E26">
        <f>GT!N26</f>
        <v>0</v>
      </c>
      <c r="F26">
        <f t="shared" si="4"/>
        <v>72</v>
      </c>
      <c r="G26">
        <f t="shared" si="5"/>
        <v>37.6</v>
      </c>
      <c r="H26" s="112"/>
      <c r="I26">
        <f>BRPL_EOD!AA26+BRPL_EOD!AB26</f>
        <v>15.67</v>
      </c>
      <c r="J26">
        <f>BYPL_EOD!AA26+BYPL_EOD!AB26</f>
        <v>8.58</v>
      </c>
      <c r="K26">
        <f>MES_EOD!AA26+MES_EOD!AB26</f>
        <v>0</v>
      </c>
      <c r="L26">
        <f>NDMC_EOD!AA26+NDMC_EOD!AB26</f>
        <v>2.08</v>
      </c>
      <c r="M26">
        <f>TPDDL_EOD!AA26+TPDDL_EOD!AB26</f>
        <v>11.2</v>
      </c>
      <c r="N26">
        <f t="shared" si="0"/>
        <v>37.53</v>
      </c>
      <c r="O26" s="112">
        <f t="shared" si="1"/>
        <v>7.0000000000000284E-2</v>
      </c>
      <c r="P26">
        <v>15.699227284838795</v>
      </c>
      <c r="Q26">
        <v>8.5960031974420463</v>
      </c>
      <c r="R26">
        <v>0</v>
      </c>
      <c r="S26">
        <v>2.0838795630162537</v>
      </c>
      <c r="T26">
        <v>11.220889954702903</v>
      </c>
      <c r="U26" s="114">
        <f t="shared" si="2"/>
        <v>37.6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37.6</v>
      </c>
      <c r="E27">
        <f>GT!N27</f>
        <v>0</v>
      </c>
      <c r="F27">
        <f t="shared" si="4"/>
        <v>72</v>
      </c>
      <c r="G27">
        <f t="shared" si="5"/>
        <v>37.6</v>
      </c>
      <c r="H27" s="112"/>
      <c r="I27">
        <f>BRPL_EOD!AA27+BRPL_EOD!AB27</f>
        <v>15.67</v>
      </c>
      <c r="J27">
        <f>BYPL_EOD!AA27+BYPL_EOD!AB27</f>
        <v>8.58</v>
      </c>
      <c r="K27">
        <f>MES_EOD!AA27+MES_EOD!AB27</f>
        <v>0</v>
      </c>
      <c r="L27">
        <f>NDMC_EOD!AA27+NDMC_EOD!AB27</f>
        <v>2.08</v>
      </c>
      <c r="M27">
        <f>TPDDL_EOD!AA27+TPDDL_EOD!AB27</f>
        <v>11.2</v>
      </c>
      <c r="N27">
        <f t="shared" si="0"/>
        <v>37.53</v>
      </c>
      <c r="O27" s="112">
        <f t="shared" si="1"/>
        <v>7.0000000000000284E-2</v>
      </c>
      <c r="P27">
        <v>15.699227284838795</v>
      </c>
      <c r="Q27">
        <v>8.5960031974420463</v>
      </c>
      <c r="R27">
        <v>0</v>
      </c>
      <c r="S27">
        <v>2.0838795630162537</v>
      </c>
      <c r="T27">
        <v>11.220889954702903</v>
      </c>
      <c r="U27" s="114">
        <f t="shared" si="2"/>
        <v>37.6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37.6</v>
      </c>
      <c r="E28">
        <f>GT!N28</f>
        <v>0</v>
      </c>
      <c r="F28">
        <f t="shared" si="4"/>
        <v>72</v>
      </c>
      <c r="G28">
        <f t="shared" si="5"/>
        <v>37.6</v>
      </c>
      <c r="H28" s="112"/>
      <c r="I28">
        <f>BRPL_EOD!AA28+BRPL_EOD!AB28</f>
        <v>15.67</v>
      </c>
      <c r="J28">
        <f>BYPL_EOD!AA28+BYPL_EOD!AB28</f>
        <v>8.58</v>
      </c>
      <c r="K28">
        <f>MES_EOD!AA28+MES_EOD!AB28</f>
        <v>0</v>
      </c>
      <c r="L28">
        <f>NDMC_EOD!AA28+NDMC_EOD!AB28</f>
        <v>2.08</v>
      </c>
      <c r="M28">
        <f>TPDDL_EOD!AA28+TPDDL_EOD!AB28</f>
        <v>11.2</v>
      </c>
      <c r="N28">
        <f t="shared" si="0"/>
        <v>37.53</v>
      </c>
      <c r="O28" s="112">
        <f t="shared" si="1"/>
        <v>7.0000000000000284E-2</v>
      </c>
      <c r="P28">
        <v>15.699227284838795</v>
      </c>
      <c r="Q28">
        <v>8.5960031974420463</v>
      </c>
      <c r="R28">
        <v>0</v>
      </c>
      <c r="S28">
        <v>2.0838795630162537</v>
      </c>
      <c r="T28">
        <v>11.220889954702903</v>
      </c>
      <c r="U28" s="114">
        <f t="shared" si="2"/>
        <v>37.6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37.6</v>
      </c>
      <c r="E29">
        <f>GT!N29</f>
        <v>0</v>
      </c>
      <c r="F29">
        <f t="shared" si="4"/>
        <v>72</v>
      </c>
      <c r="G29">
        <f t="shared" si="5"/>
        <v>37.6</v>
      </c>
      <c r="H29" s="112"/>
      <c r="I29">
        <f>BRPL_EOD!AA29+BRPL_EOD!AB29</f>
        <v>15.67</v>
      </c>
      <c r="J29">
        <f>BYPL_EOD!AA29+BYPL_EOD!AB29</f>
        <v>8.58</v>
      </c>
      <c r="K29">
        <f>MES_EOD!AA29+MES_EOD!AB29</f>
        <v>0</v>
      </c>
      <c r="L29">
        <f>NDMC_EOD!AA29+NDMC_EOD!AB29</f>
        <v>2.08</v>
      </c>
      <c r="M29">
        <f>TPDDL_EOD!AA29+TPDDL_EOD!AB29</f>
        <v>11.2</v>
      </c>
      <c r="N29">
        <f t="shared" si="0"/>
        <v>37.53</v>
      </c>
      <c r="O29" s="112">
        <f t="shared" si="1"/>
        <v>7.0000000000000284E-2</v>
      </c>
      <c r="P29">
        <v>15.699227284838795</v>
      </c>
      <c r="Q29">
        <v>8.5960031974420463</v>
      </c>
      <c r="R29">
        <v>0</v>
      </c>
      <c r="S29">
        <v>2.0838795630162537</v>
      </c>
      <c r="T29">
        <v>11.220889954702903</v>
      </c>
      <c r="U29" s="114">
        <f t="shared" si="2"/>
        <v>37.6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37.6</v>
      </c>
      <c r="E30">
        <f>GT!N30</f>
        <v>0</v>
      </c>
      <c r="F30">
        <f t="shared" si="4"/>
        <v>72</v>
      </c>
      <c r="G30">
        <f t="shared" si="5"/>
        <v>37.6</v>
      </c>
      <c r="H30" s="112"/>
      <c r="I30">
        <f>BRPL_EOD!AA30+BRPL_EOD!AB30</f>
        <v>15.67</v>
      </c>
      <c r="J30">
        <f>BYPL_EOD!AA30+BYPL_EOD!AB30</f>
        <v>8.58</v>
      </c>
      <c r="K30">
        <f>MES_EOD!AA30+MES_EOD!AB30</f>
        <v>0</v>
      </c>
      <c r="L30">
        <f>NDMC_EOD!AA30+NDMC_EOD!AB30</f>
        <v>2.08</v>
      </c>
      <c r="M30">
        <f>TPDDL_EOD!AA30+TPDDL_EOD!AB30</f>
        <v>11.2</v>
      </c>
      <c r="N30">
        <f t="shared" si="0"/>
        <v>37.53</v>
      </c>
      <c r="O30" s="112">
        <f t="shared" si="1"/>
        <v>7.0000000000000284E-2</v>
      </c>
      <c r="P30">
        <v>15.699227284838795</v>
      </c>
      <c r="Q30">
        <v>8.5960031974420463</v>
      </c>
      <c r="R30">
        <v>0</v>
      </c>
      <c r="S30">
        <v>2.0838795630162537</v>
      </c>
      <c r="T30">
        <v>11.220889954702903</v>
      </c>
      <c r="U30" s="114">
        <f t="shared" si="2"/>
        <v>37.6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37.6</v>
      </c>
      <c r="E31">
        <f>GT!N31</f>
        <v>0</v>
      </c>
      <c r="F31">
        <f t="shared" si="4"/>
        <v>72</v>
      </c>
      <c r="G31">
        <f t="shared" si="5"/>
        <v>37.6</v>
      </c>
      <c r="H31" s="112"/>
      <c r="I31">
        <f>BRPL_EOD!AA31+BRPL_EOD!AB31</f>
        <v>15.67</v>
      </c>
      <c r="J31">
        <f>BYPL_EOD!AA31+BYPL_EOD!AB31</f>
        <v>8.58</v>
      </c>
      <c r="K31">
        <f>MES_EOD!AA31+MES_EOD!AB31</f>
        <v>0</v>
      </c>
      <c r="L31">
        <f>NDMC_EOD!AA31+NDMC_EOD!AB31</f>
        <v>2.08</v>
      </c>
      <c r="M31">
        <f>TPDDL_EOD!AA31+TPDDL_EOD!AB31</f>
        <v>11.2</v>
      </c>
      <c r="N31">
        <f t="shared" si="0"/>
        <v>37.53</v>
      </c>
      <c r="O31" s="112">
        <f t="shared" si="1"/>
        <v>7.0000000000000284E-2</v>
      </c>
      <c r="P31">
        <v>15.699227284838795</v>
      </c>
      <c r="Q31">
        <v>8.5960031974420463</v>
      </c>
      <c r="R31">
        <v>0</v>
      </c>
      <c r="S31">
        <v>2.0838795630162537</v>
      </c>
      <c r="T31">
        <v>11.220889954702903</v>
      </c>
      <c r="U31" s="114">
        <f t="shared" si="2"/>
        <v>37.6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37.6</v>
      </c>
      <c r="E32">
        <f>GT!N32</f>
        <v>0</v>
      </c>
      <c r="F32">
        <f t="shared" si="4"/>
        <v>72</v>
      </c>
      <c r="G32">
        <f t="shared" si="5"/>
        <v>37.6</v>
      </c>
      <c r="H32" s="112"/>
      <c r="I32">
        <f>BRPL_EOD!AA32+BRPL_EOD!AB32</f>
        <v>15.67</v>
      </c>
      <c r="J32">
        <f>BYPL_EOD!AA32+BYPL_EOD!AB32</f>
        <v>8.58</v>
      </c>
      <c r="K32">
        <f>MES_EOD!AA32+MES_EOD!AB32</f>
        <v>0</v>
      </c>
      <c r="L32">
        <f>NDMC_EOD!AA32+NDMC_EOD!AB32</f>
        <v>2.08</v>
      </c>
      <c r="M32">
        <f>TPDDL_EOD!AA32+TPDDL_EOD!AB32</f>
        <v>11.2</v>
      </c>
      <c r="N32">
        <f t="shared" si="0"/>
        <v>37.53</v>
      </c>
      <c r="O32" s="112">
        <f t="shared" si="1"/>
        <v>7.0000000000000284E-2</v>
      </c>
      <c r="P32">
        <v>15.699227284838795</v>
      </c>
      <c r="Q32">
        <v>8.5960031974420463</v>
      </c>
      <c r="R32">
        <v>0</v>
      </c>
      <c r="S32">
        <v>2.0838795630162537</v>
      </c>
      <c r="T32">
        <v>11.220889954702903</v>
      </c>
      <c r="U32" s="114">
        <f t="shared" si="2"/>
        <v>37.6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37.6</v>
      </c>
      <c r="E33">
        <f>GT!N33</f>
        <v>0</v>
      </c>
      <c r="F33">
        <f t="shared" si="4"/>
        <v>72</v>
      </c>
      <c r="G33">
        <f t="shared" si="5"/>
        <v>37.6</v>
      </c>
      <c r="H33" s="112"/>
      <c r="I33">
        <f>BRPL_EOD!AA33+BRPL_EOD!AB33</f>
        <v>15.67</v>
      </c>
      <c r="J33">
        <f>BYPL_EOD!AA33+BYPL_EOD!AB33</f>
        <v>8.58</v>
      </c>
      <c r="K33">
        <f>MES_EOD!AA33+MES_EOD!AB33</f>
        <v>0</v>
      </c>
      <c r="L33">
        <f>NDMC_EOD!AA33+NDMC_EOD!AB33</f>
        <v>2.08</v>
      </c>
      <c r="M33">
        <f>TPDDL_EOD!AA33+TPDDL_EOD!AB33</f>
        <v>11.2</v>
      </c>
      <c r="N33">
        <f t="shared" si="0"/>
        <v>37.53</v>
      </c>
      <c r="O33" s="112">
        <f t="shared" si="1"/>
        <v>7.0000000000000284E-2</v>
      </c>
      <c r="P33">
        <v>15.699227284838795</v>
      </c>
      <c r="Q33">
        <v>8.5960031974420463</v>
      </c>
      <c r="R33">
        <v>0</v>
      </c>
      <c r="S33">
        <v>2.0838795630162537</v>
      </c>
      <c r="T33">
        <v>11.220889954702903</v>
      </c>
      <c r="U33" s="114">
        <f t="shared" si="2"/>
        <v>37.6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37.6</v>
      </c>
      <c r="E34">
        <f>GT!N34</f>
        <v>0</v>
      </c>
      <c r="F34">
        <f t="shared" si="4"/>
        <v>72</v>
      </c>
      <c r="G34">
        <f t="shared" si="5"/>
        <v>37.6</v>
      </c>
      <c r="H34" s="112"/>
      <c r="I34">
        <f>BRPL_EOD!AA34+BRPL_EOD!AB34</f>
        <v>15.67</v>
      </c>
      <c r="J34">
        <f>BYPL_EOD!AA34+BYPL_EOD!AB34</f>
        <v>8.58</v>
      </c>
      <c r="K34">
        <f>MES_EOD!AA34+MES_EOD!AB34</f>
        <v>0</v>
      </c>
      <c r="L34">
        <f>NDMC_EOD!AA34+NDMC_EOD!AB34</f>
        <v>2.08</v>
      </c>
      <c r="M34">
        <f>TPDDL_EOD!AA34+TPDDL_EOD!AB34</f>
        <v>11.2</v>
      </c>
      <c r="N34">
        <f t="shared" si="0"/>
        <v>37.53</v>
      </c>
      <c r="O34" s="112">
        <f t="shared" si="1"/>
        <v>7.0000000000000284E-2</v>
      </c>
      <c r="P34">
        <v>15.699227284838795</v>
      </c>
      <c r="Q34">
        <v>8.5960031974420463</v>
      </c>
      <c r="R34">
        <v>0</v>
      </c>
      <c r="S34">
        <v>2.0838795630162537</v>
      </c>
      <c r="T34">
        <v>11.220889954702903</v>
      </c>
      <c r="U34" s="114">
        <f t="shared" si="2"/>
        <v>37.6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37.6</v>
      </c>
      <c r="E35">
        <f>GT!N35</f>
        <v>0</v>
      </c>
      <c r="F35">
        <f t="shared" si="4"/>
        <v>72</v>
      </c>
      <c r="G35">
        <f t="shared" si="5"/>
        <v>37.6</v>
      </c>
      <c r="H35" s="112"/>
      <c r="I35">
        <f>BRPL_EOD!AA35+BRPL_EOD!AB35</f>
        <v>15.67</v>
      </c>
      <c r="J35">
        <f>BYPL_EOD!AA35+BYPL_EOD!AB35</f>
        <v>8.58</v>
      </c>
      <c r="K35">
        <f>MES_EOD!AA35+MES_EOD!AB35</f>
        <v>0</v>
      </c>
      <c r="L35">
        <f>NDMC_EOD!AA35+NDMC_EOD!AB35</f>
        <v>2.08</v>
      </c>
      <c r="M35">
        <f>TPDDL_EOD!AA35+TPDDL_EOD!AB35</f>
        <v>11.2</v>
      </c>
      <c r="N35">
        <f t="shared" si="0"/>
        <v>37.53</v>
      </c>
      <c r="O35" s="112">
        <f t="shared" si="1"/>
        <v>7.0000000000000284E-2</v>
      </c>
      <c r="P35">
        <v>15.699227284838795</v>
      </c>
      <c r="Q35">
        <v>8.5960031974420463</v>
      </c>
      <c r="R35">
        <v>0</v>
      </c>
      <c r="S35">
        <v>2.0838795630162537</v>
      </c>
      <c r="T35">
        <v>11.220889954702903</v>
      </c>
      <c r="U35" s="114">
        <f t="shared" si="2"/>
        <v>37.6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37.6</v>
      </c>
      <c r="E36">
        <f>GT!N36</f>
        <v>0</v>
      </c>
      <c r="F36">
        <f t="shared" si="4"/>
        <v>72</v>
      </c>
      <c r="G36">
        <f t="shared" si="5"/>
        <v>37.6</v>
      </c>
      <c r="H36" s="112"/>
      <c r="I36">
        <f>BRPL_EOD!AA36+BRPL_EOD!AB36</f>
        <v>15.67</v>
      </c>
      <c r="J36">
        <f>BYPL_EOD!AA36+BYPL_EOD!AB36</f>
        <v>8.58</v>
      </c>
      <c r="K36">
        <f>MES_EOD!AA36+MES_EOD!AB36</f>
        <v>0</v>
      </c>
      <c r="L36">
        <f>NDMC_EOD!AA36+NDMC_EOD!AB36</f>
        <v>2.08</v>
      </c>
      <c r="M36">
        <f>TPDDL_EOD!AA36+TPDDL_EOD!AB36</f>
        <v>11.2</v>
      </c>
      <c r="N36">
        <f t="shared" si="0"/>
        <v>37.53</v>
      </c>
      <c r="O36" s="112">
        <f t="shared" si="1"/>
        <v>7.0000000000000284E-2</v>
      </c>
      <c r="P36">
        <v>15.699227284838795</v>
      </c>
      <c r="Q36">
        <v>8.5960031974420463</v>
      </c>
      <c r="R36">
        <v>0</v>
      </c>
      <c r="S36">
        <v>2.0838795630162537</v>
      </c>
      <c r="T36">
        <v>11.220889954702903</v>
      </c>
      <c r="U36" s="114">
        <f t="shared" si="2"/>
        <v>37.6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37.6</v>
      </c>
      <c r="E37">
        <f>GT!N37</f>
        <v>0</v>
      </c>
      <c r="F37">
        <f t="shared" si="4"/>
        <v>72</v>
      </c>
      <c r="G37">
        <f t="shared" si="5"/>
        <v>37.6</v>
      </c>
      <c r="H37" s="112"/>
      <c r="I37">
        <f>BRPL_EOD!AA37+BRPL_EOD!AB37</f>
        <v>15.67</v>
      </c>
      <c r="J37">
        <f>BYPL_EOD!AA37+BYPL_EOD!AB37</f>
        <v>8.58</v>
      </c>
      <c r="K37">
        <f>MES_EOD!AA37+MES_EOD!AB37</f>
        <v>0</v>
      </c>
      <c r="L37">
        <f>NDMC_EOD!AA37+NDMC_EOD!AB37</f>
        <v>2.08</v>
      </c>
      <c r="M37">
        <f>TPDDL_EOD!AA37+TPDDL_EOD!AB37</f>
        <v>11.2</v>
      </c>
      <c r="N37">
        <f t="shared" si="0"/>
        <v>37.53</v>
      </c>
      <c r="O37" s="112">
        <f t="shared" si="1"/>
        <v>7.0000000000000284E-2</v>
      </c>
      <c r="P37">
        <v>15.699227284838795</v>
      </c>
      <c r="Q37">
        <v>8.5960031974420463</v>
      </c>
      <c r="R37">
        <v>0</v>
      </c>
      <c r="S37">
        <v>2.0838795630162537</v>
      </c>
      <c r="T37">
        <v>11.220889954702903</v>
      </c>
      <c r="U37" s="114">
        <f t="shared" si="2"/>
        <v>37.6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37.6</v>
      </c>
      <c r="E38">
        <f>GT!N38</f>
        <v>0</v>
      </c>
      <c r="F38">
        <f t="shared" si="4"/>
        <v>72</v>
      </c>
      <c r="G38">
        <f t="shared" si="5"/>
        <v>37.6</v>
      </c>
      <c r="H38" s="112"/>
      <c r="I38">
        <f>BRPL_EOD!AA38+BRPL_EOD!AB38</f>
        <v>15.67</v>
      </c>
      <c r="J38">
        <f>BYPL_EOD!AA38+BYPL_EOD!AB38</f>
        <v>8.58</v>
      </c>
      <c r="K38">
        <f>MES_EOD!AA38+MES_EOD!AB38</f>
        <v>0</v>
      </c>
      <c r="L38">
        <f>NDMC_EOD!AA38+NDMC_EOD!AB38</f>
        <v>2.08</v>
      </c>
      <c r="M38">
        <f>TPDDL_EOD!AA38+TPDDL_EOD!AB38</f>
        <v>11.2</v>
      </c>
      <c r="N38">
        <f t="shared" si="0"/>
        <v>37.53</v>
      </c>
      <c r="O38" s="112">
        <f t="shared" si="1"/>
        <v>7.0000000000000284E-2</v>
      </c>
      <c r="P38">
        <v>15.699227284838795</v>
      </c>
      <c r="Q38">
        <v>8.5960031974420463</v>
      </c>
      <c r="R38">
        <v>0</v>
      </c>
      <c r="S38">
        <v>2.0838795630162537</v>
      </c>
      <c r="T38">
        <v>11.220889954702903</v>
      </c>
      <c r="U38" s="114">
        <f t="shared" si="2"/>
        <v>37.6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37.299999999999997</v>
      </c>
      <c r="E39">
        <f>GT!N39</f>
        <v>0</v>
      </c>
      <c r="F39">
        <f t="shared" si="4"/>
        <v>72</v>
      </c>
      <c r="G39">
        <f t="shared" si="5"/>
        <v>37.299999999999997</v>
      </c>
      <c r="H39" s="112"/>
      <c r="I39">
        <f>BRPL_EOD!AA39+BRPL_EOD!AB39</f>
        <v>15.67</v>
      </c>
      <c r="J39">
        <f>BYPL_EOD!AA39+BYPL_EOD!AB39</f>
        <v>8.58</v>
      </c>
      <c r="K39">
        <f>MES_EOD!AA39+MES_EOD!AB39</f>
        <v>0</v>
      </c>
      <c r="L39">
        <f>NDMC_EOD!AA39+NDMC_EOD!AB39</f>
        <v>2.08</v>
      </c>
      <c r="M39">
        <f>TPDDL_EOD!AA39+TPDDL_EOD!AB39</f>
        <v>11.2</v>
      </c>
      <c r="N39">
        <f t="shared" si="0"/>
        <v>37.53</v>
      </c>
      <c r="O39" s="112">
        <f t="shared" si="1"/>
        <v>-0.23000000000000398</v>
      </c>
      <c r="P39">
        <v>15.573967492672526</v>
      </c>
      <c r="Q39">
        <v>8.5274180655475611</v>
      </c>
      <c r="R39">
        <v>0</v>
      </c>
      <c r="S39">
        <v>2.0672528643751664</v>
      </c>
      <c r="T39">
        <v>11.131361577404741</v>
      </c>
      <c r="U39" s="114">
        <f t="shared" si="2"/>
        <v>37.299999999999997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37.299999999999997</v>
      </c>
      <c r="E40">
        <f>GT!N40</f>
        <v>0</v>
      </c>
      <c r="F40">
        <f t="shared" si="4"/>
        <v>72</v>
      </c>
      <c r="G40">
        <f t="shared" si="5"/>
        <v>37.299999999999997</v>
      </c>
      <c r="H40" s="112"/>
      <c r="I40">
        <f>BRPL_EOD!AA40+BRPL_EOD!AB40</f>
        <v>15.67</v>
      </c>
      <c r="J40">
        <f>BYPL_EOD!AA40+BYPL_EOD!AB40</f>
        <v>8.58</v>
      </c>
      <c r="K40">
        <f>MES_EOD!AA40+MES_EOD!AB40</f>
        <v>0</v>
      </c>
      <c r="L40">
        <f>NDMC_EOD!AA40+NDMC_EOD!AB40</f>
        <v>2.08</v>
      </c>
      <c r="M40">
        <f>TPDDL_EOD!AA40+TPDDL_EOD!AB40</f>
        <v>11.2</v>
      </c>
      <c r="N40">
        <f t="shared" si="0"/>
        <v>37.53</v>
      </c>
      <c r="O40" s="112">
        <f t="shared" si="1"/>
        <v>-0.23000000000000398</v>
      </c>
      <c r="P40">
        <v>15.573967492672526</v>
      </c>
      <c r="Q40">
        <v>8.5274180655475611</v>
      </c>
      <c r="R40">
        <v>0</v>
      </c>
      <c r="S40">
        <v>2.0672528643751664</v>
      </c>
      <c r="T40">
        <v>11.131361577404741</v>
      </c>
      <c r="U40" s="114">
        <f t="shared" si="2"/>
        <v>37.299999999999997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37.299999999999997</v>
      </c>
      <c r="E41">
        <f>GT!N41</f>
        <v>0</v>
      </c>
      <c r="F41">
        <f t="shared" si="4"/>
        <v>72</v>
      </c>
      <c r="G41">
        <f t="shared" si="5"/>
        <v>37.299999999999997</v>
      </c>
      <c r="H41" s="112"/>
      <c r="I41">
        <f>BRPL_EOD!AA41+BRPL_EOD!AB41</f>
        <v>15.67</v>
      </c>
      <c r="J41">
        <f>BYPL_EOD!AA41+BYPL_EOD!AB41</f>
        <v>8.58</v>
      </c>
      <c r="K41">
        <f>MES_EOD!AA41+MES_EOD!AB41</f>
        <v>0</v>
      </c>
      <c r="L41">
        <f>NDMC_EOD!AA41+NDMC_EOD!AB41</f>
        <v>2.08</v>
      </c>
      <c r="M41">
        <f>TPDDL_EOD!AA41+TPDDL_EOD!AB41</f>
        <v>11.2</v>
      </c>
      <c r="N41">
        <f t="shared" si="0"/>
        <v>37.53</v>
      </c>
      <c r="O41" s="112">
        <f t="shared" si="1"/>
        <v>-0.23000000000000398</v>
      </c>
      <c r="P41">
        <v>15.573967492672526</v>
      </c>
      <c r="Q41">
        <v>8.5274180655475611</v>
      </c>
      <c r="R41">
        <v>0</v>
      </c>
      <c r="S41">
        <v>2.0672528643751664</v>
      </c>
      <c r="T41">
        <v>11.131361577404741</v>
      </c>
      <c r="U41" s="114">
        <f t="shared" si="2"/>
        <v>37.299999999999997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37.299999999999997</v>
      </c>
      <c r="E42">
        <f>GT!N42</f>
        <v>0</v>
      </c>
      <c r="F42">
        <f t="shared" si="4"/>
        <v>72</v>
      </c>
      <c r="G42">
        <f t="shared" si="5"/>
        <v>37.299999999999997</v>
      </c>
      <c r="H42" s="112"/>
      <c r="I42">
        <f>BRPL_EOD!AA42+BRPL_EOD!AB42</f>
        <v>15.67</v>
      </c>
      <c r="J42">
        <f>BYPL_EOD!AA42+BYPL_EOD!AB42</f>
        <v>8.58</v>
      </c>
      <c r="K42">
        <f>MES_EOD!AA42+MES_EOD!AB42</f>
        <v>0</v>
      </c>
      <c r="L42">
        <f>NDMC_EOD!AA42+NDMC_EOD!AB42</f>
        <v>2.08</v>
      </c>
      <c r="M42">
        <f>TPDDL_EOD!AA42+TPDDL_EOD!AB42</f>
        <v>11.2</v>
      </c>
      <c r="N42">
        <f t="shared" si="0"/>
        <v>37.53</v>
      </c>
      <c r="O42" s="112">
        <f t="shared" si="1"/>
        <v>-0.23000000000000398</v>
      </c>
      <c r="P42">
        <v>15.573967492672526</v>
      </c>
      <c r="Q42">
        <v>8.5274180655475611</v>
      </c>
      <c r="R42">
        <v>0</v>
      </c>
      <c r="S42">
        <v>2.0672528643751664</v>
      </c>
      <c r="T42">
        <v>11.131361577404741</v>
      </c>
      <c r="U42" s="114">
        <f t="shared" si="2"/>
        <v>37.299999999999997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36.299999999999997</v>
      </c>
      <c r="E43">
        <f>GT!N43</f>
        <v>0</v>
      </c>
      <c r="F43">
        <f t="shared" si="4"/>
        <v>72</v>
      </c>
      <c r="G43">
        <f t="shared" si="5"/>
        <v>36.299999999999997</v>
      </c>
      <c r="H43" s="112"/>
      <c r="I43">
        <f>BRPL_EOD!AA43+BRPL_EOD!AB43</f>
        <v>15.23</v>
      </c>
      <c r="J43">
        <f>BYPL_EOD!AA43+BYPL_EOD!AB43</f>
        <v>8.34</v>
      </c>
      <c r="K43">
        <f>MES_EOD!AA43+MES_EOD!AB43</f>
        <v>0</v>
      </c>
      <c r="L43">
        <f>NDMC_EOD!AA43+NDMC_EOD!AB43</f>
        <v>2.08</v>
      </c>
      <c r="M43">
        <f>TPDDL_EOD!AA43+TPDDL_EOD!AB43</f>
        <v>10.88</v>
      </c>
      <c r="N43">
        <f t="shared" si="0"/>
        <v>36.53</v>
      </c>
      <c r="O43" s="112">
        <f t="shared" si="1"/>
        <v>-0.23000000000000398</v>
      </c>
      <c r="P43">
        <v>15.134108951546672</v>
      </c>
      <c r="Q43">
        <v>8.2874897344648222</v>
      </c>
      <c r="R43">
        <v>0</v>
      </c>
      <c r="S43">
        <v>2.0669039145907471</v>
      </c>
      <c r="T43">
        <v>10.811497399397755</v>
      </c>
      <c r="U43" s="114">
        <f t="shared" si="2"/>
        <v>36.299999999999997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36.299999999999997</v>
      </c>
      <c r="E44">
        <f>GT!N44</f>
        <v>0</v>
      </c>
      <c r="F44">
        <f t="shared" si="4"/>
        <v>72</v>
      </c>
      <c r="G44">
        <f t="shared" si="5"/>
        <v>36.299999999999997</v>
      </c>
      <c r="H44" s="112"/>
      <c r="I44">
        <f>BRPL_EOD!AA44+BRPL_EOD!AB44</f>
        <v>15.23</v>
      </c>
      <c r="J44">
        <f>BYPL_EOD!AA44+BYPL_EOD!AB44</f>
        <v>8.34</v>
      </c>
      <c r="K44">
        <f>MES_EOD!AA44+MES_EOD!AB44</f>
        <v>0</v>
      </c>
      <c r="L44">
        <f>NDMC_EOD!AA44+NDMC_EOD!AB44</f>
        <v>2.08</v>
      </c>
      <c r="M44">
        <f>TPDDL_EOD!AA44+TPDDL_EOD!AB44</f>
        <v>10.88</v>
      </c>
      <c r="N44">
        <f t="shared" si="0"/>
        <v>36.53</v>
      </c>
      <c r="O44" s="112">
        <f t="shared" si="1"/>
        <v>-0.23000000000000398</v>
      </c>
      <c r="P44">
        <v>15.134108951546672</v>
      </c>
      <c r="Q44">
        <v>8.2874897344648222</v>
      </c>
      <c r="R44">
        <v>0</v>
      </c>
      <c r="S44">
        <v>2.0669039145907471</v>
      </c>
      <c r="T44">
        <v>10.811497399397755</v>
      </c>
      <c r="U44" s="114">
        <f t="shared" si="2"/>
        <v>36.299999999999997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35.299999999999997</v>
      </c>
      <c r="E45">
        <f>GT!N45</f>
        <v>0</v>
      </c>
      <c r="F45">
        <f t="shared" si="4"/>
        <v>72</v>
      </c>
      <c r="G45">
        <f t="shared" si="5"/>
        <v>35.299999999999997</v>
      </c>
      <c r="H45" s="112"/>
      <c r="I45">
        <f>BRPL_EOD!AA45+BRPL_EOD!AB45</f>
        <v>14.79</v>
      </c>
      <c r="J45">
        <f>BYPL_EOD!AA45+BYPL_EOD!AB45</f>
        <v>8.1</v>
      </c>
      <c r="K45">
        <f>MES_EOD!AA45+MES_EOD!AB45</f>
        <v>0</v>
      </c>
      <c r="L45">
        <f>NDMC_EOD!AA45+NDMC_EOD!AB45</f>
        <v>2.08</v>
      </c>
      <c r="M45">
        <f>TPDDL_EOD!AA45+TPDDL_EOD!AB45</f>
        <v>10.57</v>
      </c>
      <c r="N45">
        <f t="shared" si="0"/>
        <v>35.54</v>
      </c>
      <c r="O45" s="112">
        <f t="shared" si="1"/>
        <v>-0.24000000000000199</v>
      </c>
      <c r="P45">
        <v>14.690123804164321</v>
      </c>
      <c r="Q45">
        <v>8.045301069217782</v>
      </c>
      <c r="R45">
        <v>0</v>
      </c>
      <c r="S45">
        <v>2.0659538548114802</v>
      </c>
      <c r="T45">
        <v>10.498621271806416</v>
      </c>
      <c r="U45" s="114">
        <f t="shared" si="2"/>
        <v>35.299999999999997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35.299999999999997</v>
      </c>
      <c r="E46">
        <f>GT!N46</f>
        <v>0</v>
      </c>
      <c r="F46">
        <f t="shared" si="4"/>
        <v>72</v>
      </c>
      <c r="G46">
        <f t="shared" si="5"/>
        <v>35.299999999999997</v>
      </c>
      <c r="H46" s="112"/>
      <c r="I46">
        <f>BRPL_EOD!AA46+BRPL_EOD!AB46</f>
        <v>14.79</v>
      </c>
      <c r="J46">
        <f>BYPL_EOD!AA46+BYPL_EOD!AB46</f>
        <v>8.1</v>
      </c>
      <c r="K46">
        <f>MES_EOD!AA46+MES_EOD!AB46</f>
        <v>0</v>
      </c>
      <c r="L46">
        <f>NDMC_EOD!AA46+NDMC_EOD!AB46</f>
        <v>2.08</v>
      </c>
      <c r="M46">
        <f>TPDDL_EOD!AA46+TPDDL_EOD!AB46</f>
        <v>10.57</v>
      </c>
      <c r="N46">
        <f t="shared" si="0"/>
        <v>35.54</v>
      </c>
      <c r="O46" s="112">
        <f t="shared" si="1"/>
        <v>-0.24000000000000199</v>
      </c>
      <c r="P46">
        <v>14.690123804164321</v>
      </c>
      <c r="Q46">
        <v>8.045301069217782</v>
      </c>
      <c r="R46">
        <v>0</v>
      </c>
      <c r="S46">
        <v>2.0659538548114802</v>
      </c>
      <c r="T46">
        <v>10.498621271806416</v>
      </c>
      <c r="U46" s="114">
        <f t="shared" si="2"/>
        <v>35.299999999999997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35.299999999999997</v>
      </c>
      <c r="E47">
        <f>GT!N47</f>
        <v>0</v>
      </c>
      <c r="F47">
        <f t="shared" si="4"/>
        <v>72</v>
      </c>
      <c r="G47">
        <f t="shared" si="5"/>
        <v>35.299999999999997</v>
      </c>
      <c r="H47" s="112"/>
      <c r="I47">
        <f>BRPL_EOD!AA47+BRPL_EOD!AB47</f>
        <v>14.79</v>
      </c>
      <c r="J47">
        <f>BYPL_EOD!AA47+BYPL_EOD!AB47</f>
        <v>8.1</v>
      </c>
      <c r="K47">
        <f>MES_EOD!AA47+MES_EOD!AB47</f>
        <v>0</v>
      </c>
      <c r="L47">
        <f>NDMC_EOD!AA47+NDMC_EOD!AB47</f>
        <v>2.08</v>
      </c>
      <c r="M47">
        <f>TPDDL_EOD!AA47+TPDDL_EOD!AB47</f>
        <v>10.57</v>
      </c>
      <c r="N47">
        <f t="shared" si="0"/>
        <v>35.54</v>
      </c>
      <c r="O47" s="112">
        <f t="shared" si="1"/>
        <v>-0.24000000000000199</v>
      </c>
      <c r="P47">
        <v>14.690123804164321</v>
      </c>
      <c r="Q47">
        <v>8.045301069217782</v>
      </c>
      <c r="R47">
        <v>0</v>
      </c>
      <c r="S47">
        <v>2.0659538548114802</v>
      </c>
      <c r="T47">
        <v>10.498621271806416</v>
      </c>
      <c r="U47" s="114">
        <f t="shared" si="2"/>
        <v>35.299999999999997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35.299999999999997</v>
      </c>
      <c r="E48">
        <f>GT!N48</f>
        <v>0</v>
      </c>
      <c r="F48">
        <f t="shared" si="4"/>
        <v>72</v>
      </c>
      <c r="G48">
        <f t="shared" si="5"/>
        <v>35.299999999999997</v>
      </c>
      <c r="H48" s="112"/>
      <c r="I48">
        <f>BRPL_EOD!AA48+BRPL_EOD!AB48</f>
        <v>14.79</v>
      </c>
      <c r="J48">
        <f>BYPL_EOD!AA48+BYPL_EOD!AB48</f>
        <v>8.1</v>
      </c>
      <c r="K48">
        <f>MES_EOD!AA48+MES_EOD!AB48</f>
        <v>0</v>
      </c>
      <c r="L48">
        <f>NDMC_EOD!AA48+NDMC_EOD!AB48</f>
        <v>2.08</v>
      </c>
      <c r="M48">
        <f>TPDDL_EOD!AA48+TPDDL_EOD!AB48</f>
        <v>10.57</v>
      </c>
      <c r="N48">
        <f t="shared" si="0"/>
        <v>35.54</v>
      </c>
      <c r="O48" s="112">
        <f t="shared" si="1"/>
        <v>-0.24000000000000199</v>
      </c>
      <c r="P48">
        <v>14.690123804164321</v>
      </c>
      <c r="Q48">
        <v>8.045301069217782</v>
      </c>
      <c r="R48">
        <v>0</v>
      </c>
      <c r="S48">
        <v>2.0659538548114802</v>
      </c>
      <c r="T48">
        <v>10.498621271806416</v>
      </c>
      <c r="U48" s="114">
        <f t="shared" si="2"/>
        <v>35.299999999999997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35.299999999999997</v>
      </c>
      <c r="E49">
        <f>GT!N49</f>
        <v>0</v>
      </c>
      <c r="F49">
        <f t="shared" si="4"/>
        <v>72</v>
      </c>
      <c r="G49">
        <f t="shared" si="5"/>
        <v>35.299999999999997</v>
      </c>
      <c r="H49" s="112"/>
      <c r="I49">
        <f>BRPL_EOD!AA49+BRPL_EOD!AB49</f>
        <v>14.79</v>
      </c>
      <c r="J49">
        <f>BYPL_EOD!AA49+BYPL_EOD!AB49</f>
        <v>8.1</v>
      </c>
      <c r="K49">
        <f>MES_EOD!AA49+MES_EOD!AB49</f>
        <v>0</v>
      </c>
      <c r="L49">
        <f>NDMC_EOD!AA49+NDMC_EOD!AB49</f>
        <v>2.08</v>
      </c>
      <c r="M49">
        <f>TPDDL_EOD!AA49+TPDDL_EOD!AB49</f>
        <v>10.57</v>
      </c>
      <c r="N49">
        <f t="shared" si="0"/>
        <v>35.54</v>
      </c>
      <c r="O49" s="112">
        <f t="shared" si="1"/>
        <v>-0.24000000000000199</v>
      </c>
      <c r="P49">
        <v>14.690123804164321</v>
      </c>
      <c r="Q49">
        <v>8.045301069217782</v>
      </c>
      <c r="R49">
        <v>0</v>
      </c>
      <c r="S49">
        <v>2.0659538548114802</v>
      </c>
      <c r="T49">
        <v>10.498621271806416</v>
      </c>
      <c r="U49" s="114">
        <f t="shared" si="2"/>
        <v>35.299999999999997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35.299999999999997</v>
      </c>
      <c r="E50">
        <f>GT!N50</f>
        <v>0</v>
      </c>
      <c r="F50">
        <f t="shared" si="4"/>
        <v>72</v>
      </c>
      <c r="G50">
        <f t="shared" si="5"/>
        <v>35.299999999999997</v>
      </c>
      <c r="H50" s="112"/>
      <c r="I50">
        <f>BRPL_EOD!AA50+BRPL_EOD!AB50</f>
        <v>14.79</v>
      </c>
      <c r="J50">
        <f>BYPL_EOD!AA50+BYPL_EOD!AB50</f>
        <v>8.1</v>
      </c>
      <c r="K50">
        <f>MES_EOD!AA50+MES_EOD!AB50</f>
        <v>0</v>
      </c>
      <c r="L50">
        <f>NDMC_EOD!AA50+NDMC_EOD!AB50</f>
        <v>2.08</v>
      </c>
      <c r="M50">
        <f>TPDDL_EOD!AA50+TPDDL_EOD!AB50</f>
        <v>10.57</v>
      </c>
      <c r="N50">
        <f t="shared" si="0"/>
        <v>35.54</v>
      </c>
      <c r="O50" s="112">
        <f t="shared" si="1"/>
        <v>-0.24000000000000199</v>
      </c>
      <c r="P50">
        <v>14.690123804164321</v>
      </c>
      <c r="Q50">
        <v>8.045301069217782</v>
      </c>
      <c r="R50">
        <v>0</v>
      </c>
      <c r="S50">
        <v>2.0659538548114802</v>
      </c>
      <c r="T50">
        <v>10.498621271806416</v>
      </c>
      <c r="U50" s="114">
        <f t="shared" si="2"/>
        <v>35.299999999999997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34.299999999999997</v>
      </c>
      <c r="E51">
        <f>GT!N51</f>
        <v>0</v>
      </c>
      <c r="F51">
        <f t="shared" si="4"/>
        <v>72</v>
      </c>
      <c r="G51">
        <f t="shared" si="5"/>
        <v>34.299999999999997</v>
      </c>
      <c r="H51" s="112"/>
      <c r="I51">
        <f>BRPL_EOD!AA51+BRPL_EOD!AB51</f>
        <v>14.26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10.19</v>
      </c>
      <c r="N51">
        <f t="shared" si="0"/>
        <v>34.529999999999994</v>
      </c>
      <c r="O51" s="112">
        <f t="shared" si="1"/>
        <v>-0.22999999999999687</v>
      </c>
      <c r="P51">
        <v>14.165015928178397</v>
      </c>
      <c r="Q51">
        <v>7.9467130031856366</v>
      </c>
      <c r="R51">
        <v>0</v>
      </c>
      <c r="S51">
        <v>2.0661453808282655</v>
      </c>
      <c r="T51">
        <v>10.122125687807705</v>
      </c>
      <c r="U51" s="114">
        <f t="shared" si="2"/>
        <v>34.300000000000004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34.299999999999997</v>
      </c>
      <c r="E52">
        <f>GT!N52</f>
        <v>0</v>
      </c>
      <c r="F52">
        <f t="shared" si="4"/>
        <v>72</v>
      </c>
      <c r="G52">
        <f t="shared" si="5"/>
        <v>34.299999999999997</v>
      </c>
      <c r="H52" s="112"/>
      <c r="I52">
        <f>BRPL_EOD!AA52+BRPL_EOD!AB52</f>
        <v>14.26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10.19</v>
      </c>
      <c r="N52">
        <f t="shared" si="0"/>
        <v>34.529999999999994</v>
      </c>
      <c r="O52" s="112">
        <f t="shared" si="1"/>
        <v>-0.22999999999999687</v>
      </c>
      <c r="P52">
        <v>14.165015928178397</v>
      </c>
      <c r="Q52">
        <v>7.9467130031856366</v>
      </c>
      <c r="R52">
        <v>0</v>
      </c>
      <c r="S52">
        <v>2.0661453808282655</v>
      </c>
      <c r="T52">
        <v>10.122125687807705</v>
      </c>
      <c r="U52" s="114">
        <f t="shared" si="2"/>
        <v>34.300000000000004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34.299999999999997</v>
      </c>
      <c r="E53">
        <f>GT!N53</f>
        <v>0</v>
      </c>
      <c r="F53">
        <f t="shared" si="4"/>
        <v>72</v>
      </c>
      <c r="G53">
        <f t="shared" si="5"/>
        <v>34.299999999999997</v>
      </c>
      <c r="H53" s="112"/>
      <c r="I53">
        <f>BRPL_EOD!AA53+BRPL_EOD!AB53</f>
        <v>14.26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10.19</v>
      </c>
      <c r="N53">
        <f t="shared" si="0"/>
        <v>34.529999999999994</v>
      </c>
      <c r="O53" s="112">
        <f t="shared" si="1"/>
        <v>-0.22999999999999687</v>
      </c>
      <c r="P53">
        <v>14.165015928178397</v>
      </c>
      <c r="Q53">
        <v>7.9467130031856366</v>
      </c>
      <c r="R53">
        <v>0</v>
      </c>
      <c r="S53">
        <v>2.0661453808282655</v>
      </c>
      <c r="T53">
        <v>10.122125687807705</v>
      </c>
      <c r="U53" s="114">
        <f t="shared" si="2"/>
        <v>34.300000000000004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34.299999999999997</v>
      </c>
      <c r="E54">
        <f>GT!N54</f>
        <v>0</v>
      </c>
      <c r="F54">
        <f t="shared" si="4"/>
        <v>72</v>
      </c>
      <c r="G54">
        <f t="shared" si="5"/>
        <v>34.299999999999997</v>
      </c>
      <c r="H54" s="112"/>
      <c r="I54">
        <f>BRPL_EOD!AA54+BRPL_EOD!AB54</f>
        <v>14.26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10.19</v>
      </c>
      <c r="N54">
        <f t="shared" si="0"/>
        <v>34.529999999999994</v>
      </c>
      <c r="O54" s="112">
        <f t="shared" si="1"/>
        <v>-0.22999999999999687</v>
      </c>
      <c r="P54">
        <v>14.165015928178397</v>
      </c>
      <c r="Q54">
        <v>7.9467130031856366</v>
      </c>
      <c r="R54">
        <v>0</v>
      </c>
      <c r="S54">
        <v>2.0661453808282655</v>
      </c>
      <c r="T54">
        <v>10.122125687807705</v>
      </c>
      <c r="U54" s="114">
        <f t="shared" si="2"/>
        <v>34.300000000000004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34.299999999999997</v>
      </c>
      <c r="E55">
        <f>GT!N55</f>
        <v>0</v>
      </c>
      <c r="F55">
        <f t="shared" si="4"/>
        <v>72</v>
      </c>
      <c r="G55">
        <f t="shared" si="5"/>
        <v>34.299999999999997</v>
      </c>
      <c r="H55" s="112"/>
      <c r="I55">
        <f>BRPL_EOD!AA55+BRPL_EOD!AB55</f>
        <v>14.26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10.19</v>
      </c>
      <c r="N55">
        <f t="shared" si="0"/>
        <v>34.529999999999994</v>
      </c>
      <c r="O55" s="112">
        <f t="shared" si="1"/>
        <v>-0.22999999999999687</v>
      </c>
      <c r="P55">
        <v>14.165015928178397</v>
      </c>
      <c r="Q55">
        <v>7.9467130031856366</v>
      </c>
      <c r="R55">
        <v>0</v>
      </c>
      <c r="S55">
        <v>2.0661453808282655</v>
      </c>
      <c r="T55">
        <v>10.122125687807705</v>
      </c>
      <c r="U55" s="114">
        <f t="shared" si="2"/>
        <v>34.300000000000004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34.299999999999997</v>
      </c>
      <c r="E56">
        <f>GT!N56</f>
        <v>0</v>
      </c>
      <c r="F56">
        <f t="shared" si="4"/>
        <v>72</v>
      </c>
      <c r="G56">
        <f t="shared" si="5"/>
        <v>34.299999999999997</v>
      </c>
      <c r="H56" s="112"/>
      <c r="I56">
        <f>BRPL_EOD!AA56+BRPL_EOD!AB56</f>
        <v>14.26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10.19</v>
      </c>
      <c r="N56">
        <f t="shared" si="0"/>
        <v>34.529999999999994</v>
      </c>
      <c r="O56" s="112">
        <f t="shared" si="1"/>
        <v>-0.22999999999999687</v>
      </c>
      <c r="P56">
        <v>14.165015928178397</v>
      </c>
      <c r="Q56">
        <v>7.9467130031856366</v>
      </c>
      <c r="R56">
        <v>0</v>
      </c>
      <c r="S56">
        <v>2.0661453808282655</v>
      </c>
      <c r="T56">
        <v>10.122125687807705</v>
      </c>
      <c r="U56" s="114">
        <f t="shared" si="2"/>
        <v>34.300000000000004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34.299999999999997</v>
      </c>
      <c r="E57">
        <f>GT!N57</f>
        <v>0</v>
      </c>
      <c r="F57">
        <f t="shared" si="4"/>
        <v>72</v>
      </c>
      <c r="G57">
        <f t="shared" si="5"/>
        <v>34.299999999999997</v>
      </c>
      <c r="H57" s="112"/>
      <c r="I57">
        <f>BRPL_EOD!AA57+BRPL_EOD!AB57</f>
        <v>14.26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10.19</v>
      </c>
      <c r="N57">
        <f t="shared" si="0"/>
        <v>34.529999999999994</v>
      </c>
      <c r="O57" s="112">
        <f t="shared" si="1"/>
        <v>-0.22999999999999687</v>
      </c>
      <c r="P57">
        <v>14.165015928178397</v>
      </c>
      <c r="Q57">
        <v>7.9467130031856366</v>
      </c>
      <c r="R57">
        <v>0</v>
      </c>
      <c r="S57">
        <v>2.0661453808282655</v>
      </c>
      <c r="T57">
        <v>10.122125687807705</v>
      </c>
      <c r="U57" s="114">
        <f t="shared" si="2"/>
        <v>34.300000000000004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34.299999999999997</v>
      </c>
      <c r="E58">
        <f>GT!N58</f>
        <v>0</v>
      </c>
      <c r="F58">
        <f t="shared" si="4"/>
        <v>72</v>
      </c>
      <c r="G58">
        <f t="shared" si="5"/>
        <v>34.299999999999997</v>
      </c>
      <c r="H58" s="112"/>
      <c r="I58">
        <f>BRPL_EOD!AA58+BRPL_EOD!AB58</f>
        <v>14.26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10.19</v>
      </c>
      <c r="N58">
        <f t="shared" si="0"/>
        <v>34.529999999999994</v>
      </c>
      <c r="O58" s="112">
        <f t="shared" si="1"/>
        <v>-0.22999999999999687</v>
      </c>
      <c r="P58">
        <v>14.165015928178397</v>
      </c>
      <c r="Q58">
        <v>7.9467130031856366</v>
      </c>
      <c r="R58">
        <v>0</v>
      </c>
      <c r="S58">
        <v>2.0661453808282655</v>
      </c>
      <c r="T58">
        <v>10.122125687807705</v>
      </c>
      <c r="U58" s="114">
        <f t="shared" si="2"/>
        <v>34.300000000000004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33.299999999999997</v>
      </c>
      <c r="E59">
        <f>GT!N59</f>
        <v>0</v>
      </c>
      <c r="F59">
        <f t="shared" si="4"/>
        <v>72</v>
      </c>
      <c r="G59">
        <f t="shared" si="5"/>
        <v>33.299999999999997</v>
      </c>
      <c r="H59" s="112"/>
      <c r="I59">
        <f>BRPL_EOD!AA59+BRPL_EOD!AB59</f>
        <v>13.45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10</v>
      </c>
      <c r="N59">
        <f t="shared" si="0"/>
        <v>33.53</v>
      </c>
      <c r="O59" s="112">
        <f t="shared" si="1"/>
        <v>-0.23000000000000398</v>
      </c>
      <c r="P59">
        <v>13.35773933790635</v>
      </c>
      <c r="Q59">
        <v>7.9451237697584247</v>
      </c>
      <c r="R59">
        <v>0</v>
      </c>
      <c r="S59">
        <v>2.0657321801371902</v>
      </c>
      <c r="T59">
        <v>9.9314047121980309</v>
      </c>
      <c r="U59" s="114">
        <f t="shared" si="2"/>
        <v>33.299999999999997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33.299999999999997</v>
      </c>
      <c r="E60">
        <f>GT!N60</f>
        <v>0</v>
      </c>
      <c r="F60">
        <f t="shared" si="4"/>
        <v>72</v>
      </c>
      <c r="G60">
        <f t="shared" si="5"/>
        <v>33.299999999999997</v>
      </c>
      <c r="H60" s="112"/>
      <c r="I60">
        <f>BRPL_EOD!AA60+BRPL_EOD!AB60</f>
        <v>13.45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10</v>
      </c>
      <c r="N60">
        <f t="shared" si="0"/>
        <v>33.53</v>
      </c>
      <c r="O60" s="112">
        <f t="shared" si="1"/>
        <v>-0.23000000000000398</v>
      </c>
      <c r="P60">
        <v>13.35773933790635</v>
      </c>
      <c r="Q60">
        <v>7.9451237697584247</v>
      </c>
      <c r="R60">
        <v>0</v>
      </c>
      <c r="S60">
        <v>2.0657321801371902</v>
      </c>
      <c r="T60">
        <v>9.9314047121980309</v>
      </c>
      <c r="U60" s="114">
        <f t="shared" si="2"/>
        <v>33.299999999999997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33.299999999999997</v>
      </c>
      <c r="E61">
        <f>GT!N61</f>
        <v>0</v>
      </c>
      <c r="F61">
        <f t="shared" si="4"/>
        <v>72</v>
      </c>
      <c r="G61">
        <f t="shared" si="5"/>
        <v>33.299999999999997</v>
      </c>
      <c r="H61" s="112"/>
      <c r="I61">
        <f>BRPL_EOD!AA61+BRPL_EOD!AB61</f>
        <v>13.45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10</v>
      </c>
      <c r="N61">
        <f t="shared" si="0"/>
        <v>33.53</v>
      </c>
      <c r="O61" s="112">
        <f t="shared" si="1"/>
        <v>-0.23000000000000398</v>
      </c>
      <c r="P61">
        <v>13.35773933790635</v>
      </c>
      <c r="Q61">
        <v>7.9451237697584247</v>
      </c>
      <c r="R61">
        <v>0</v>
      </c>
      <c r="S61">
        <v>2.0657321801371902</v>
      </c>
      <c r="T61">
        <v>9.9314047121980309</v>
      </c>
      <c r="U61" s="114">
        <f t="shared" si="2"/>
        <v>33.299999999999997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33.299999999999997</v>
      </c>
      <c r="E62">
        <f>GT!N62</f>
        <v>0</v>
      </c>
      <c r="F62">
        <f t="shared" si="4"/>
        <v>72</v>
      </c>
      <c r="G62">
        <f t="shared" si="5"/>
        <v>33.299999999999997</v>
      </c>
      <c r="H62" s="112"/>
      <c r="I62">
        <f>BRPL_EOD!AA62+BRPL_EOD!AB62</f>
        <v>13.45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10</v>
      </c>
      <c r="N62">
        <f t="shared" si="0"/>
        <v>33.53</v>
      </c>
      <c r="O62" s="112">
        <f t="shared" si="1"/>
        <v>-0.23000000000000398</v>
      </c>
      <c r="P62">
        <v>13.35773933790635</v>
      </c>
      <c r="Q62">
        <v>7.9451237697584247</v>
      </c>
      <c r="R62">
        <v>0</v>
      </c>
      <c r="S62">
        <v>2.0657321801371902</v>
      </c>
      <c r="T62">
        <v>9.9314047121980309</v>
      </c>
      <c r="U62" s="114">
        <f t="shared" si="2"/>
        <v>33.299999999999997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33.299999999999997</v>
      </c>
      <c r="E63">
        <f>GT!N63</f>
        <v>0</v>
      </c>
      <c r="F63">
        <f t="shared" si="4"/>
        <v>72</v>
      </c>
      <c r="G63">
        <f t="shared" si="5"/>
        <v>33.299999999999997</v>
      </c>
      <c r="H63" s="112"/>
      <c r="I63">
        <f>BRPL_EOD!AA63+BRPL_EOD!AB63</f>
        <v>13.45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10</v>
      </c>
      <c r="N63">
        <f t="shared" si="0"/>
        <v>33.53</v>
      </c>
      <c r="O63" s="112">
        <f t="shared" si="1"/>
        <v>-0.23000000000000398</v>
      </c>
      <c r="P63">
        <v>13.35773933790635</v>
      </c>
      <c r="Q63">
        <v>7.9451237697584247</v>
      </c>
      <c r="R63">
        <v>0</v>
      </c>
      <c r="S63">
        <v>2.0657321801371902</v>
      </c>
      <c r="T63">
        <v>9.9314047121980309</v>
      </c>
      <c r="U63" s="114">
        <f t="shared" si="2"/>
        <v>33.299999999999997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33.299999999999997</v>
      </c>
      <c r="E64">
        <f>GT!N64</f>
        <v>0</v>
      </c>
      <c r="F64">
        <f t="shared" si="4"/>
        <v>72</v>
      </c>
      <c r="G64">
        <f t="shared" si="5"/>
        <v>33.299999999999997</v>
      </c>
      <c r="H64" s="112"/>
      <c r="I64">
        <f>BRPL_EOD!AA64+BRPL_EOD!AB64</f>
        <v>13.45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10</v>
      </c>
      <c r="N64">
        <f t="shared" si="0"/>
        <v>33.53</v>
      </c>
      <c r="O64" s="112">
        <f t="shared" si="1"/>
        <v>-0.23000000000000398</v>
      </c>
      <c r="P64">
        <v>13.35773933790635</v>
      </c>
      <c r="Q64">
        <v>7.9451237697584247</v>
      </c>
      <c r="R64">
        <v>0</v>
      </c>
      <c r="S64">
        <v>2.0657321801371902</v>
      </c>
      <c r="T64">
        <v>9.9314047121980309</v>
      </c>
      <c r="U64" s="114">
        <f t="shared" si="2"/>
        <v>33.299999999999997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33.299999999999997</v>
      </c>
      <c r="E65">
        <f>GT!N65</f>
        <v>0</v>
      </c>
      <c r="F65">
        <f t="shared" si="4"/>
        <v>72</v>
      </c>
      <c r="G65">
        <f t="shared" si="5"/>
        <v>33.299999999999997</v>
      </c>
      <c r="H65" s="112"/>
      <c r="I65">
        <f>BRPL_EOD!AA65+BRPL_EOD!AB65</f>
        <v>8.39</v>
      </c>
      <c r="J65">
        <f>BYPL_EOD!AA65+BYPL_EOD!AB65</f>
        <v>15.09</v>
      </c>
      <c r="K65">
        <f>MES_EOD!AA65+MES_EOD!AB65</f>
        <v>0</v>
      </c>
      <c r="L65">
        <f>NDMC_EOD!AA65+NDMC_EOD!AB65</f>
        <v>1.74</v>
      </c>
      <c r="M65">
        <f>TPDDL_EOD!AA65+TPDDL_EOD!AB65</f>
        <v>8.39</v>
      </c>
      <c r="N65">
        <f t="shared" si="0"/>
        <v>33.61</v>
      </c>
      <c r="O65" s="112">
        <f t="shared" si="1"/>
        <v>-0.31000000000000227</v>
      </c>
      <c r="P65">
        <v>8.3126152930675392</v>
      </c>
      <c r="Q65">
        <v>14.950818208866409</v>
      </c>
      <c r="R65">
        <v>0</v>
      </c>
      <c r="S65">
        <v>1.7239512049985122</v>
      </c>
      <c r="T65">
        <v>8.3126152930675392</v>
      </c>
      <c r="U65" s="114">
        <f t="shared" si="2"/>
        <v>33.299999999999997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33.299999999999997</v>
      </c>
      <c r="E66">
        <f>GT!N66</f>
        <v>0</v>
      </c>
      <c r="F66">
        <f t="shared" si="4"/>
        <v>72</v>
      </c>
      <c r="G66">
        <f t="shared" si="5"/>
        <v>33.299999999999997</v>
      </c>
      <c r="H66" s="112"/>
      <c r="I66">
        <f>BRPL_EOD!AA66+BRPL_EOD!AB66</f>
        <v>8.39</v>
      </c>
      <c r="J66">
        <f>BYPL_EOD!AA66+BYPL_EOD!AB66</f>
        <v>15.09</v>
      </c>
      <c r="K66">
        <f>MES_EOD!AA66+MES_EOD!AB66</f>
        <v>0</v>
      </c>
      <c r="L66">
        <f>NDMC_EOD!AA66+NDMC_EOD!AB66</f>
        <v>1.74</v>
      </c>
      <c r="M66">
        <f>TPDDL_EOD!AA66+TPDDL_EOD!AB66</f>
        <v>8.39</v>
      </c>
      <c r="N66">
        <f t="shared" si="0"/>
        <v>33.61</v>
      </c>
      <c r="O66" s="112">
        <f t="shared" si="1"/>
        <v>-0.31000000000000227</v>
      </c>
      <c r="P66">
        <v>8.3126152930675392</v>
      </c>
      <c r="Q66">
        <v>14.950818208866409</v>
      </c>
      <c r="R66">
        <v>0</v>
      </c>
      <c r="S66">
        <v>1.7239512049985122</v>
      </c>
      <c r="T66">
        <v>8.3126152930675392</v>
      </c>
      <c r="U66" s="114">
        <f t="shared" si="2"/>
        <v>33.299999999999997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33.299999999999997</v>
      </c>
      <c r="E67">
        <f>GT!N67</f>
        <v>0</v>
      </c>
      <c r="F67">
        <f t="shared" si="4"/>
        <v>72</v>
      </c>
      <c r="G67">
        <f t="shared" si="5"/>
        <v>33.299999999999997</v>
      </c>
      <c r="H67" s="112"/>
      <c r="I67">
        <f>BRPL_EOD!AA67+BRPL_EOD!AB67</f>
        <v>8.39</v>
      </c>
      <c r="J67">
        <f>BYPL_EOD!AA67+BYPL_EOD!AB67</f>
        <v>15.09</v>
      </c>
      <c r="K67">
        <f>MES_EOD!AA67+MES_EOD!AB67</f>
        <v>0</v>
      </c>
      <c r="L67">
        <f>NDMC_EOD!AA67+NDMC_EOD!AB67</f>
        <v>1.74</v>
      </c>
      <c r="M67">
        <f>TPDDL_EOD!AA67+TPDDL_EOD!AB67</f>
        <v>8.39</v>
      </c>
      <c r="N67">
        <f t="shared" ref="N67:N98" si="6">SUM(I67:M67)</f>
        <v>33.61</v>
      </c>
      <c r="O67" s="112">
        <f t="shared" ref="O67:O98" si="7">G67-N67</f>
        <v>-0.31000000000000227</v>
      </c>
      <c r="P67">
        <v>8.3126152930675392</v>
      </c>
      <c r="Q67">
        <v>14.950818208866409</v>
      </c>
      <c r="R67">
        <v>0</v>
      </c>
      <c r="S67">
        <v>1.7239512049985122</v>
      </c>
      <c r="T67">
        <v>8.3126152930675392</v>
      </c>
      <c r="U67" s="114">
        <f t="shared" ref="U67:U98" si="8">SUM(P67:T67)</f>
        <v>33.299999999999997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33.299999999999997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33.299999999999997</v>
      </c>
      <c r="H68" s="112"/>
      <c r="I68">
        <f>BRPL_EOD!AA68+BRPL_EOD!AB68</f>
        <v>8.39</v>
      </c>
      <c r="J68">
        <f>BYPL_EOD!AA68+BYPL_EOD!AB68</f>
        <v>15.09</v>
      </c>
      <c r="K68">
        <f>MES_EOD!AA68+MES_EOD!AB68</f>
        <v>0</v>
      </c>
      <c r="L68">
        <f>NDMC_EOD!AA68+NDMC_EOD!AB68</f>
        <v>1.74</v>
      </c>
      <c r="M68">
        <f>TPDDL_EOD!AA68+TPDDL_EOD!AB68</f>
        <v>8.39</v>
      </c>
      <c r="N68">
        <f t="shared" si="6"/>
        <v>33.61</v>
      </c>
      <c r="O68" s="112">
        <f t="shared" si="7"/>
        <v>-0.31000000000000227</v>
      </c>
      <c r="P68">
        <v>8.3126152930675392</v>
      </c>
      <c r="Q68">
        <v>14.950818208866409</v>
      </c>
      <c r="R68">
        <v>0</v>
      </c>
      <c r="S68">
        <v>1.7239512049985122</v>
      </c>
      <c r="T68">
        <v>8.3126152930675392</v>
      </c>
      <c r="U68" s="114">
        <f t="shared" si="8"/>
        <v>33.299999999999997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33.299999999999997</v>
      </c>
      <c r="E69">
        <f>GT!N69</f>
        <v>0</v>
      </c>
      <c r="F69">
        <f t="shared" si="10"/>
        <v>72</v>
      </c>
      <c r="G69">
        <f t="shared" si="11"/>
        <v>33.299999999999997</v>
      </c>
      <c r="H69" s="112"/>
      <c r="I69">
        <f>BRPL_EOD!AA69+BRPL_EOD!AB69</f>
        <v>8.39</v>
      </c>
      <c r="J69">
        <f>BYPL_EOD!AA69+BYPL_EOD!AB69</f>
        <v>15.09</v>
      </c>
      <c r="K69">
        <f>MES_EOD!AA69+MES_EOD!AB69</f>
        <v>0</v>
      </c>
      <c r="L69">
        <f>NDMC_EOD!AA69+NDMC_EOD!AB69</f>
        <v>1.74</v>
      </c>
      <c r="M69">
        <f>TPDDL_EOD!AA69+TPDDL_EOD!AB69</f>
        <v>8.39</v>
      </c>
      <c r="N69">
        <f t="shared" si="6"/>
        <v>33.61</v>
      </c>
      <c r="O69" s="112">
        <f t="shared" si="7"/>
        <v>-0.31000000000000227</v>
      </c>
      <c r="P69">
        <v>8.3126152930675392</v>
      </c>
      <c r="Q69">
        <v>14.950818208866409</v>
      </c>
      <c r="R69">
        <v>0</v>
      </c>
      <c r="S69">
        <v>1.7239512049985122</v>
      </c>
      <c r="T69">
        <v>8.3126152930675392</v>
      </c>
      <c r="U69" s="114">
        <f t="shared" si="8"/>
        <v>33.299999999999997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33.299999999999997</v>
      </c>
      <c r="E70">
        <f>GT!N70</f>
        <v>0</v>
      </c>
      <c r="F70">
        <f t="shared" si="10"/>
        <v>72</v>
      </c>
      <c r="G70">
        <f t="shared" si="11"/>
        <v>33.299999999999997</v>
      </c>
      <c r="H70" s="112"/>
      <c r="I70">
        <f>BRPL_EOD!AA70+BRPL_EOD!AB70</f>
        <v>8.39</v>
      </c>
      <c r="J70">
        <f>BYPL_EOD!AA70+BYPL_EOD!AB70</f>
        <v>15.09</v>
      </c>
      <c r="K70">
        <f>MES_EOD!AA70+MES_EOD!AB70</f>
        <v>0</v>
      </c>
      <c r="L70">
        <f>NDMC_EOD!AA70+NDMC_EOD!AB70</f>
        <v>1.74</v>
      </c>
      <c r="M70">
        <f>TPDDL_EOD!AA70+TPDDL_EOD!AB70</f>
        <v>8.39</v>
      </c>
      <c r="N70">
        <f t="shared" si="6"/>
        <v>33.61</v>
      </c>
      <c r="O70" s="112">
        <f t="shared" si="7"/>
        <v>-0.31000000000000227</v>
      </c>
      <c r="P70">
        <v>8.3126152930675392</v>
      </c>
      <c r="Q70">
        <v>14.950818208866409</v>
      </c>
      <c r="R70">
        <v>0</v>
      </c>
      <c r="S70">
        <v>1.7239512049985122</v>
      </c>
      <c r="T70">
        <v>8.3126152930675392</v>
      </c>
      <c r="U70" s="114">
        <f t="shared" si="8"/>
        <v>33.299999999999997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34.299999999999997</v>
      </c>
      <c r="E71">
        <f>GT!N71</f>
        <v>0</v>
      </c>
      <c r="F71">
        <f t="shared" si="10"/>
        <v>72</v>
      </c>
      <c r="G71">
        <f t="shared" si="11"/>
        <v>34.299999999999997</v>
      </c>
      <c r="H71" s="112"/>
      <c r="I71">
        <f>BRPL_EOD!AA71+BRPL_EOD!AB71</f>
        <v>8.6300000000000008</v>
      </c>
      <c r="J71">
        <f>BYPL_EOD!AA71+BYPL_EOD!AB71</f>
        <v>15.54</v>
      </c>
      <c r="K71">
        <f>MES_EOD!AA71+MES_EOD!AB71</f>
        <v>0</v>
      </c>
      <c r="L71">
        <f>NDMC_EOD!AA71+NDMC_EOD!AB71</f>
        <v>1.79</v>
      </c>
      <c r="M71">
        <f>TPDDL_EOD!AA71+TPDDL_EOD!AB71</f>
        <v>8.6300000000000008</v>
      </c>
      <c r="N71">
        <f t="shared" si="6"/>
        <v>34.590000000000003</v>
      </c>
      <c r="O71" s="112">
        <f t="shared" si="7"/>
        <v>-0.29000000000000625</v>
      </c>
      <c r="P71">
        <v>8.5576467187048273</v>
      </c>
      <c r="Q71">
        <v>15.409713790112745</v>
      </c>
      <c r="R71">
        <v>0</v>
      </c>
      <c r="S71">
        <v>1.7749927724775945</v>
      </c>
      <c r="T71">
        <v>8.5576467187048273</v>
      </c>
      <c r="U71" s="114">
        <f t="shared" si="8"/>
        <v>34.299999999999997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34.299999999999997</v>
      </c>
      <c r="E72">
        <f>GT!N72</f>
        <v>0</v>
      </c>
      <c r="F72">
        <f t="shared" si="10"/>
        <v>72</v>
      </c>
      <c r="G72">
        <f t="shared" si="11"/>
        <v>34.299999999999997</v>
      </c>
      <c r="H72" s="112"/>
      <c r="I72">
        <f>BRPL_EOD!AA72+BRPL_EOD!AB72</f>
        <v>8.6300000000000008</v>
      </c>
      <c r="J72">
        <f>BYPL_EOD!AA72+BYPL_EOD!AB72</f>
        <v>15.54</v>
      </c>
      <c r="K72">
        <f>MES_EOD!AA72+MES_EOD!AB72</f>
        <v>0</v>
      </c>
      <c r="L72">
        <f>NDMC_EOD!AA72+NDMC_EOD!AB72</f>
        <v>1.79</v>
      </c>
      <c r="M72">
        <f>TPDDL_EOD!AA72+TPDDL_EOD!AB72</f>
        <v>8.6300000000000008</v>
      </c>
      <c r="N72">
        <f t="shared" si="6"/>
        <v>34.590000000000003</v>
      </c>
      <c r="O72" s="112">
        <f t="shared" si="7"/>
        <v>-0.29000000000000625</v>
      </c>
      <c r="P72">
        <v>8.5576467187048273</v>
      </c>
      <c r="Q72">
        <v>15.409713790112745</v>
      </c>
      <c r="R72">
        <v>0</v>
      </c>
      <c r="S72">
        <v>1.7749927724775945</v>
      </c>
      <c r="T72">
        <v>8.5576467187048273</v>
      </c>
      <c r="U72" s="114">
        <f t="shared" si="8"/>
        <v>34.299999999999997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34.299999999999997</v>
      </c>
      <c r="E73">
        <f>GT!N73</f>
        <v>0</v>
      </c>
      <c r="F73">
        <f t="shared" si="10"/>
        <v>72</v>
      </c>
      <c r="G73">
        <f t="shared" si="11"/>
        <v>34.299999999999997</v>
      </c>
      <c r="H73" s="112"/>
      <c r="I73">
        <f>BRPL_EOD!AA73+BRPL_EOD!AB73</f>
        <v>8.6300000000000008</v>
      </c>
      <c r="J73">
        <f>BYPL_EOD!AA73+BYPL_EOD!AB73</f>
        <v>15.54</v>
      </c>
      <c r="K73">
        <f>MES_EOD!AA73+MES_EOD!AB73</f>
        <v>0</v>
      </c>
      <c r="L73">
        <f>NDMC_EOD!AA73+NDMC_EOD!AB73</f>
        <v>1.79</v>
      </c>
      <c r="M73">
        <f>TPDDL_EOD!AA73+TPDDL_EOD!AB73</f>
        <v>8.6300000000000008</v>
      </c>
      <c r="N73">
        <f t="shared" si="6"/>
        <v>34.590000000000003</v>
      </c>
      <c r="O73" s="112">
        <f t="shared" si="7"/>
        <v>-0.29000000000000625</v>
      </c>
      <c r="P73">
        <v>8.5576467187048273</v>
      </c>
      <c r="Q73">
        <v>15.409713790112745</v>
      </c>
      <c r="R73">
        <v>0</v>
      </c>
      <c r="S73">
        <v>1.7749927724775945</v>
      </c>
      <c r="T73">
        <v>8.5576467187048273</v>
      </c>
      <c r="U73" s="114">
        <f t="shared" si="8"/>
        <v>34.299999999999997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34.299999999999997</v>
      </c>
      <c r="E74">
        <f>GT!N74</f>
        <v>0</v>
      </c>
      <c r="F74">
        <f t="shared" si="10"/>
        <v>72</v>
      </c>
      <c r="G74">
        <f t="shared" si="11"/>
        <v>34.299999999999997</v>
      </c>
      <c r="H74" s="112"/>
      <c r="I74">
        <f>BRPL_EOD!AA74+BRPL_EOD!AB74</f>
        <v>8.6300000000000008</v>
      </c>
      <c r="J74">
        <f>BYPL_EOD!AA74+BYPL_EOD!AB74</f>
        <v>15.54</v>
      </c>
      <c r="K74">
        <f>MES_EOD!AA74+MES_EOD!AB74</f>
        <v>0</v>
      </c>
      <c r="L74">
        <f>NDMC_EOD!AA74+NDMC_EOD!AB74</f>
        <v>1.79</v>
      </c>
      <c r="M74">
        <f>TPDDL_EOD!AA74+TPDDL_EOD!AB74</f>
        <v>8.6300000000000008</v>
      </c>
      <c r="N74">
        <f t="shared" si="6"/>
        <v>34.590000000000003</v>
      </c>
      <c r="O74" s="112">
        <f t="shared" si="7"/>
        <v>-0.29000000000000625</v>
      </c>
      <c r="P74">
        <v>8.5576467187048273</v>
      </c>
      <c r="Q74">
        <v>15.409713790112745</v>
      </c>
      <c r="R74">
        <v>0</v>
      </c>
      <c r="S74">
        <v>1.7749927724775945</v>
      </c>
      <c r="T74">
        <v>8.5576467187048273</v>
      </c>
      <c r="U74" s="114">
        <f t="shared" si="8"/>
        <v>34.299999999999997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35.6</v>
      </c>
      <c r="E75">
        <f>GT!N75</f>
        <v>0</v>
      </c>
      <c r="F75">
        <f t="shared" si="10"/>
        <v>72</v>
      </c>
      <c r="G75">
        <f t="shared" si="11"/>
        <v>35.6</v>
      </c>
      <c r="H75" s="112"/>
      <c r="I75">
        <f>BRPL_EOD!AA75+BRPL_EOD!AB75</f>
        <v>8.8800000000000008</v>
      </c>
      <c r="J75">
        <f>BYPL_EOD!AA75+BYPL_EOD!AB75</f>
        <v>15.98</v>
      </c>
      <c r="K75">
        <f>MES_EOD!AA75+MES_EOD!AB75</f>
        <v>0</v>
      </c>
      <c r="L75">
        <f>NDMC_EOD!AA75+NDMC_EOD!AB75</f>
        <v>1.85</v>
      </c>
      <c r="M75">
        <f>TPDDL_EOD!AA75+TPDDL_EOD!AB75</f>
        <v>8.8800000000000008</v>
      </c>
      <c r="N75">
        <f t="shared" si="6"/>
        <v>35.590000000000003</v>
      </c>
      <c r="O75" s="112">
        <f t="shared" si="7"/>
        <v>9.9999999999980105E-3</v>
      </c>
      <c r="P75">
        <v>8.8824950828884521</v>
      </c>
      <c r="Q75">
        <v>15.984490025288002</v>
      </c>
      <c r="R75">
        <v>0</v>
      </c>
      <c r="S75">
        <v>1.850519808935094</v>
      </c>
      <c r="T75">
        <v>8.8824950828884521</v>
      </c>
      <c r="U75" s="114">
        <f t="shared" si="8"/>
        <v>35.6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35.6</v>
      </c>
      <c r="E76">
        <f>GT!N76</f>
        <v>0</v>
      </c>
      <c r="F76">
        <f t="shared" si="10"/>
        <v>72</v>
      </c>
      <c r="G76">
        <f t="shared" si="11"/>
        <v>35.6</v>
      </c>
      <c r="H76" s="112"/>
      <c r="I76">
        <f>BRPL_EOD!AA76+BRPL_EOD!AB76</f>
        <v>8.8800000000000008</v>
      </c>
      <c r="J76">
        <f>BYPL_EOD!AA76+BYPL_EOD!AB76</f>
        <v>15.98</v>
      </c>
      <c r="K76">
        <f>MES_EOD!AA76+MES_EOD!AB76</f>
        <v>0</v>
      </c>
      <c r="L76">
        <f>NDMC_EOD!AA76+NDMC_EOD!AB76</f>
        <v>1.85</v>
      </c>
      <c r="M76">
        <f>TPDDL_EOD!AA76+TPDDL_EOD!AB76</f>
        <v>8.8800000000000008</v>
      </c>
      <c r="N76">
        <f t="shared" si="6"/>
        <v>35.590000000000003</v>
      </c>
      <c r="O76" s="112">
        <f t="shared" si="7"/>
        <v>9.9999999999980105E-3</v>
      </c>
      <c r="P76">
        <v>8.8824950828884521</v>
      </c>
      <c r="Q76">
        <v>15.984490025288002</v>
      </c>
      <c r="R76">
        <v>0</v>
      </c>
      <c r="S76">
        <v>1.850519808935094</v>
      </c>
      <c r="T76">
        <v>8.8824950828884521</v>
      </c>
      <c r="U76" s="114">
        <f t="shared" si="8"/>
        <v>35.6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35.6</v>
      </c>
      <c r="E77">
        <f>GT!N77</f>
        <v>0</v>
      </c>
      <c r="F77">
        <f t="shared" si="10"/>
        <v>72</v>
      </c>
      <c r="G77">
        <f t="shared" si="11"/>
        <v>35.6</v>
      </c>
      <c r="H77" s="112"/>
      <c r="I77">
        <f>BRPL_EOD!AA77+BRPL_EOD!AB77</f>
        <v>8.8800000000000008</v>
      </c>
      <c r="J77">
        <f>BYPL_EOD!AA77+BYPL_EOD!AB77</f>
        <v>15.98</v>
      </c>
      <c r="K77">
        <f>MES_EOD!AA77+MES_EOD!AB77</f>
        <v>0</v>
      </c>
      <c r="L77">
        <f>NDMC_EOD!AA77+NDMC_EOD!AB77</f>
        <v>1.85</v>
      </c>
      <c r="M77">
        <f>TPDDL_EOD!AA77+TPDDL_EOD!AB77</f>
        <v>8.8800000000000008</v>
      </c>
      <c r="N77">
        <f t="shared" si="6"/>
        <v>35.590000000000003</v>
      </c>
      <c r="O77" s="112">
        <f t="shared" si="7"/>
        <v>9.9999999999980105E-3</v>
      </c>
      <c r="P77">
        <v>8.8824950828884521</v>
      </c>
      <c r="Q77">
        <v>15.984490025288002</v>
      </c>
      <c r="R77">
        <v>0</v>
      </c>
      <c r="S77">
        <v>1.850519808935094</v>
      </c>
      <c r="T77">
        <v>8.8824950828884521</v>
      </c>
      <c r="U77" s="114">
        <f t="shared" si="8"/>
        <v>35.6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35.6</v>
      </c>
      <c r="E78">
        <f>GT!N78</f>
        <v>0</v>
      </c>
      <c r="F78">
        <f t="shared" si="10"/>
        <v>72</v>
      </c>
      <c r="G78">
        <f t="shared" si="11"/>
        <v>35.6</v>
      </c>
      <c r="H78" s="112"/>
      <c r="I78">
        <f>BRPL_EOD!AA78+BRPL_EOD!AB78</f>
        <v>8.8800000000000008</v>
      </c>
      <c r="J78">
        <f>BYPL_EOD!AA78+BYPL_EOD!AB78</f>
        <v>15.98</v>
      </c>
      <c r="K78">
        <f>MES_EOD!AA78+MES_EOD!AB78</f>
        <v>0</v>
      </c>
      <c r="L78">
        <f>NDMC_EOD!AA78+NDMC_EOD!AB78</f>
        <v>1.85</v>
      </c>
      <c r="M78">
        <f>TPDDL_EOD!AA78+TPDDL_EOD!AB78</f>
        <v>8.8800000000000008</v>
      </c>
      <c r="N78">
        <f t="shared" si="6"/>
        <v>35.590000000000003</v>
      </c>
      <c r="O78" s="112">
        <f t="shared" si="7"/>
        <v>9.9999999999980105E-3</v>
      </c>
      <c r="P78">
        <v>8.8824950828884521</v>
      </c>
      <c r="Q78">
        <v>15.984490025288002</v>
      </c>
      <c r="R78">
        <v>0</v>
      </c>
      <c r="S78">
        <v>1.850519808935094</v>
      </c>
      <c r="T78">
        <v>8.8824950828884521</v>
      </c>
      <c r="U78" s="114">
        <f t="shared" si="8"/>
        <v>35.6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35.6</v>
      </c>
      <c r="E79">
        <f>GT!N79</f>
        <v>0</v>
      </c>
      <c r="F79">
        <f t="shared" si="10"/>
        <v>72</v>
      </c>
      <c r="G79">
        <f t="shared" si="11"/>
        <v>35.6</v>
      </c>
      <c r="H79" s="112"/>
      <c r="I79">
        <f>BRPL_EOD!AA79+BRPL_EOD!AB79</f>
        <v>8.8800000000000008</v>
      </c>
      <c r="J79">
        <f>BYPL_EOD!AA79+BYPL_EOD!AB79</f>
        <v>15.98</v>
      </c>
      <c r="K79">
        <f>MES_EOD!AA79+MES_EOD!AB79</f>
        <v>0</v>
      </c>
      <c r="L79">
        <f>NDMC_EOD!AA79+NDMC_EOD!AB79</f>
        <v>1.85</v>
      </c>
      <c r="M79">
        <f>TPDDL_EOD!AA79+TPDDL_EOD!AB79</f>
        <v>8.8800000000000008</v>
      </c>
      <c r="N79">
        <f t="shared" si="6"/>
        <v>35.590000000000003</v>
      </c>
      <c r="O79" s="112">
        <f t="shared" si="7"/>
        <v>9.9999999999980105E-3</v>
      </c>
      <c r="P79">
        <v>8.8824950828884521</v>
      </c>
      <c r="Q79">
        <v>15.984490025288002</v>
      </c>
      <c r="R79">
        <v>0</v>
      </c>
      <c r="S79">
        <v>1.850519808935094</v>
      </c>
      <c r="T79">
        <v>8.8824950828884521</v>
      </c>
      <c r="U79" s="114">
        <f t="shared" si="8"/>
        <v>35.6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35.6</v>
      </c>
      <c r="E80">
        <f>GT!N80</f>
        <v>0</v>
      </c>
      <c r="F80">
        <f t="shared" si="10"/>
        <v>72</v>
      </c>
      <c r="G80">
        <f t="shared" si="11"/>
        <v>35.6</v>
      </c>
      <c r="H80" s="112"/>
      <c r="I80">
        <f>BRPL_EOD!AA80+BRPL_EOD!AB80</f>
        <v>8.8800000000000008</v>
      </c>
      <c r="J80">
        <f>BYPL_EOD!AA80+BYPL_EOD!AB80</f>
        <v>15.98</v>
      </c>
      <c r="K80">
        <f>MES_EOD!AA80+MES_EOD!AB80</f>
        <v>0</v>
      </c>
      <c r="L80">
        <f>NDMC_EOD!AA80+NDMC_EOD!AB80</f>
        <v>1.85</v>
      </c>
      <c r="M80">
        <f>TPDDL_EOD!AA80+TPDDL_EOD!AB80</f>
        <v>8.8800000000000008</v>
      </c>
      <c r="N80">
        <f t="shared" si="6"/>
        <v>35.590000000000003</v>
      </c>
      <c r="O80" s="112">
        <f t="shared" si="7"/>
        <v>9.9999999999980105E-3</v>
      </c>
      <c r="P80">
        <v>8.8824950828884521</v>
      </c>
      <c r="Q80">
        <v>15.984490025288002</v>
      </c>
      <c r="R80">
        <v>0</v>
      </c>
      <c r="S80">
        <v>1.850519808935094</v>
      </c>
      <c r="T80">
        <v>8.8824950828884521</v>
      </c>
      <c r="U80" s="114">
        <f t="shared" si="8"/>
        <v>35.6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35.6</v>
      </c>
      <c r="E81">
        <f>GT!N81</f>
        <v>0</v>
      </c>
      <c r="F81">
        <f t="shared" si="10"/>
        <v>72</v>
      </c>
      <c r="G81">
        <f t="shared" si="11"/>
        <v>35.6</v>
      </c>
      <c r="H81" s="112"/>
      <c r="I81">
        <f>BRPL_EOD!AA81+BRPL_EOD!AB81</f>
        <v>8.8800000000000008</v>
      </c>
      <c r="J81">
        <f>BYPL_EOD!AA81+BYPL_EOD!AB81</f>
        <v>15.98</v>
      </c>
      <c r="K81">
        <f>MES_EOD!AA81+MES_EOD!AB81</f>
        <v>0</v>
      </c>
      <c r="L81">
        <f>NDMC_EOD!AA81+NDMC_EOD!AB81</f>
        <v>1.85</v>
      </c>
      <c r="M81">
        <f>TPDDL_EOD!AA81+TPDDL_EOD!AB81</f>
        <v>8.8800000000000008</v>
      </c>
      <c r="N81">
        <f t="shared" si="6"/>
        <v>35.590000000000003</v>
      </c>
      <c r="O81" s="112">
        <f t="shared" si="7"/>
        <v>9.9999999999980105E-3</v>
      </c>
      <c r="P81">
        <v>8.8824950828884521</v>
      </c>
      <c r="Q81">
        <v>15.984490025288002</v>
      </c>
      <c r="R81">
        <v>0</v>
      </c>
      <c r="S81">
        <v>1.850519808935094</v>
      </c>
      <c r="T81">
        <v>8.8824950828884521</v>
      </c>
      <c r="U81" s="114">
        <f t="shared" si="8"/>
        <v>35.6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35.6</v>
      </c>
      <c r="E82">
        <f>GT!N82</f>
        <v>0</v>
      </c>
      <c r="F82">
        <f t="shared" si="10"/>
        <v>72</v>
      </c>
      <c r="G82">
        <f t="shared" si="11"/>
        <v>35.6</v>
      </c>
      <c r="H82" s="112"/>
      <c r="I82">
        <f>BRPL_EOD!AA82+BRPL_EOD!AB82</f>
        <v>8.8800000000000008</v>
      </c>
      <c r="J82">
        <f>BYPL_EOD!AA82+BYPL_EOD!AB82</f>
        <v>15.98</v>
      </c>
      <c r="K82">
        <f>MES_EOD!AA82+MES_EOD!AB82</f>
        <v>0</v>
      </c>
      <c r="L82">
        <f>NDMC_EOD!AA82+NDMC_EOD!AB82</f>
        <v>1.85</v>
      </c>
      <c r="M82">
        <f>TPDDL_EOD!AA82+TPDDL_EOD!AB82</f>
        <v>8.8800000000000008</v>
      </c>
      <c r="N82">
        <f t="shared" si="6"/>
        <v>35.590000000000003</v>
      </c>
      <c r="O82" s="112">
        <f t="shared" si="7"/>
        <v>9.9999999999980105E-3</v>
      </c>
      <c r="P82">
        <v>8.8824950828884521</v>
      </c>
      <c r="Q82">
        <v>15.984490025288002</v>
      </c>
      <c r="R82">
        <v>0</v>
      </c>
      <c r="S82">
        <v>1.850519808935094</v>
      </c>
      <c r="T82">
        <v>8.8824950828884521</v>
      </c>
      <c r="U82" s="114">
        <f t="shared" si="8"/>
        <v>35.6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36.6</v>
      </c>
      <c r="E83">
        <f>GT!N83</f>
        <v>0</v>
      </c>
      <c r="F83">
        <f t="shared" si="10"/>
        <v>72</v>
      </c>
      <c r="G83">
        <f t="shared" si="11"/>
        <v>36.6</v>
      </c>
      <c r="H83" s="112"/>
      <c r="I83">
        <f>BRPL_EOD!AA83+BRPL_EOD!AB83</f>
        <v>9.1300000000000008</v>
      </c>
      <c r="J83">
        <f>BYPL_EOD!AA83+BYPL_EOD!AB83</f>
        <v>16.43</v>
      </c>
      <c r="K83">
        <f>MES_EOD!AA83+MES_EOD!AB83</f>
        <v>0</v>
      </c>
      <c r="L83">
        <f>NDMC_EOD!AA83+NDMC_EOD!AB83</f>
        <v>1.9</v>
      </c>
      <c r="M83">
        <f>TPDDL_EOD!AA83+TPDDL_EOD!AB83</f>
        <v>9.1300000000000008</v>
      </c>
      <c r="N83">
        <f t="shared" si="6"/>
        <v>36.590000000000003</v>
      </c>
      <c r="O83" s="112">
        <f t="shared" si="7"/>
        <v>9.9999999999980105E-3</v>
      </c>
      <c r="P83">
        <v>9.1351857183500975</v>
      </c>
      <c r="Q83">
        <v>16.43</v>
      </c>
      <c r="R83">
        <v>0</v>
      </c>
      <c r="S83">
        <v>1.9007347605597447</v>
      </c>
      <c r="T83">
        <v>9.1340795210901611</v>
      </c>
      <c r="U83" s="114">
        <f t="shared" si="8"/>
        <v>36.6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36.6</v>
      </c>
      <c r="E84">
        <f>GT!N84</f>
        <v>0</v>
      </c>
      <c r="F84">
        <f t="shared" si="10"/>
        <v>72</v>
      </c>
      <c r="G84">
        <f t="shared" si="11"/>
        <v>36.6</v>
      </c>
      <c r="H84" s="112"/>
      <c r="I84">
        <f>BRPL_EOD!AA84+BRPL_EOD!AB84</f>
        <v>9.1300000000000008</v>
      </c>
      <c r="J84">
        <f>BYPL_EOD!AA84+BYPL_EOD!AB84</f>
        <v>16.43</v>
      </c>
      <c r="K84">
        <f>MES_EOD!AA84+MES_EOD!AB84</f>
        <v>0</v>
      </c>
      <c r="L84">
        <f>NDMC_EOD!AA84+NDMC_EOD!AB84</f>
        <v>1.9</v>
      </c>
      <c r="M84">
        <f>TPDDL_EOD!AA84+TPDDL_EOD!AB84</f>
        <v>9.1300000000000008</v>
      </c>
      <c r="N84">
        <f t="shared" si="6"/>
        <v>36.590000000000003</v>
      </c>
      <c r="O84" s="112">
        <f t="shared" si="7"/>
        <v>9.9999999999980105E-3</v>
      </c>
      <c r="P84">
        <v>9.1351857183500975</v>
      </c>
      <c r="Q84">
        <v>16.43</v>
      </c>
      <c r="R84">
        <v>0</v>
      </c>
      <c r="S84">
        <v>1.9007347605597447</v>
      </c>
      <c r="T84">
        <v>9.1340795210901611</v>
      </c>
      <c r="U84" s="114">
        <f t="shared" si="8"/>
        <v>36.6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36.6</v>
      </c>
      <c r="E85">
        <f>GT!N85</f>
        <v>0</v>
      </c>
      <c r="F85">
        <f t="shared" si="10"/>
        <v>72</v>
      </c>
      <c r="G85">
        <f t="shared" si="11"/>
        <v>36.6</v>
      </c>
      <c r="H85" s="112"/>
      <c r="I85">
        <f>BRPL_EOD!AA85+BRPL_EOD!AB85</f>
        <v>9.1300000000000008</v>
      </c>
      <c r="J85">
        <f>BYPL_EOD!AA85+BYPL_EOD!AB85</f>
        <v>16.43</v>
      </c>
      <c r="K85">
        <f>MES_EOD!AA85+MES_EOD!AB85</f>
        <v>0</v>
      </c>
      <c r="L85">
        <f>NDMC_EOD!AA85+NDMC_EOD!AB85</f>
        <v>1.9</v>
      </c>
      <c r="M85">
        <f>TPDDL_EOD!AA85+TPDDL_EOD!AB85</f>
        <v>9.1300000000000008</v>
      </c>
      <c r="N85">
        <f t="shared" si="6"/>
        <v>36.590000000000003</v>
      </c>
      <c r="O85" s="112">
        <f t="shared" si="7"/>
        <v>9.9999999999980105E-3</v>
      </c>
      <c r="P85">
        <v>9.1351857183500975</v>
      </c>
      <c r="Q85">
        <v>16.43</v>
      </c>
      <c r="R85">
        <v>0</v>
      </c>
      <c r="S85">
        <v>1.9007347605597447</v>
      </c>
      <c r="T85">
        <v>9.1340795210901611</v>
      </c>
      <c r="U85" s="114">
        <f t="shared" si="8"/>
        <v>36.6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36.6</v>
      </c>
      <c r="E86">
        <f>GT!N86</f>
        <v>0</v>
      </c>
      <c r="F86">
        <f t="shared" si="10"/>
        <v>72</v>
      </c>
      <c r="G86">
        <f t="shared" si="11"/>
        <v>36.6</v>
      </c>
      <c r="H86" s="112"/>
      <c r="I86">
        <f>BRPL_EOD!AA86+BRPL_EOD!AB86</f>
        <v>9.1300000000000008</v>
      </c>
      <c r="J86">
        <f>BYPL_EOD!AA86+BYPL_EOD!AB86</f>
        <v>16.43</v>
      </c>
      <c r="K86">
        <f>MES_EOD!AA86+MES_EOD!AB86</f>
        <v>0</v>
      </c>
      <c r="L86">
        <f>NDMC_EOD!AA86+NDMC_EOD!AB86</f>
        <v>1.9</v>
      </c>
      <c r="M86">
        <f>TPDDL_EOD!AA86+TPDDL_EOD!AB86</f>
        <v>9.1300000000000008</v>
      </c>
      <c r="N86">
        <f t="shared" si="6"/>
        <v>36.590000000000003</v>
      </c>
      <c r="O86" s="112">
        <f t="shared" si="7"/>
        <v>9.9999999999980105E-3</v>
      </c>
      <c r="P86">
        <v>9.1351857183500975</v>
      </c>
      <c r="Q86">
        <v>16.43</v>
      </c>
      <c r="R86">
        <v>0</v>
      </c>
      <c r="S86">
        <v>1.9007347605597447</v>
      </c>
      <c r="T86">
        <v>9.1340795210901611</v>
      </c>
      <c r="U86" s="114">
        <f t="shared" si="8"/>
        <v>36.6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37.6</v>
      </c>
      <c r="E87">
        <f>GT!N87</f>
        <v>0</v>
      </c>
      <c r="F87">
        <f t="shared" si="10"/>
        <v>72</v>
      </c>
      <c r="G87">
        <f t="shared" si="11"/>
        <v>37.6</v>
      </c>
      <c r="H87" s="112"/>
      <c r="I87">
        <f>BRPL_EOD!AA87+BRPL_EOD!AB87</f>
        <v>9.3699999999999992</v>
      </c>
      <c r="J87">
        <f>BYPL_EOD!AA87+BYPL_EOD!AB87</f>
        <v>16.87</v>
      </c>
      <c r="K87">
        <f>MES_EOD!AA87+MES_EOD!AB87</f>
        <v>0</v>
      </c>
      <c r="L87">
        <f>NDMC_EOD!AA87+NDMC_EOD!AB87</f>
        <v>1.95</v>
      </c>
      <c r="M87">
        <f>TPDDL_EOD!AA87+TPDDL_EOD!AB87</f>
        <v>9.3699999999999992</v>
      </c>
      <c r="N87">
        <f t="shared" si="6"/>
        <v>37.56</v>
      </c>
      <c r="O87" s="112">
        <f t="shared" si="7"/>
        <v>3.9999999999999147E-2</v>
      </c>
      <c r="P87">
        <v>9.3907856593367001</v>
      </c>
      <c r="Q87">
        <v>16.87</v>
      </c>
      <c r="R87">
        <v>0</v>
      </c>
      <c r="S87">
        <v>1.9529255375669754</v>
      </c>
      <c r="T87">
        <v>9.3862888030963241</v>
      </c>
      <c r="U87" s="114">
        <f t="shared" si="8"/>
        <v>37.6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37.6</v>
      </c>
      <c r="E88">
        <f>GT!N88</f>
        <v>0</v>
      </c>
      <c r="F88">
        <f t="shared" si="10"/>
        <v>72</v>
      </c>
      <c r="G88">
        <f t="shared" si="11"/>
        <v>37.6</v>
      </c>
      <c r="H88" s="112"/>
      <c r="I88">
        <f>BRPL_EOD!AA88+BRPL_EOD!AB88</f>
        <v>9.3699999999999992</v>
      </c>
      <c r="J88">
        <f>BYPL_EOD!AA88+BYPL_EOD!AB88</f>
        <v>16.87</v>
      </c>
      <c r="K88">
        <f>MES_EOD!AA88+MES_EOD!AB88</f>
        <v>0</v>
      </c>
      <c r="L88">
        <f>NDMC_EOD!AA88+NDMC_EOD!AB88</f>
        <v>1.95</v>
      </c>
      <c r="M88">
        <f>TPDDL_EOD!AA88+TPDDL_EOD!AB88</f>
        <v>9.3699999999999992</v>
      </c>
      <c r="N88">
        <f t="shared" si="6"/>
        <v>37.56</v>
      </c>
      <c r="O88" s="112">
        <f t="shared" si="7"/>
        <v>3.9999999999999147E-2</v>
      </c>
      <c r="P88">
        <v>9.3907856593367001</v>
      </c>
      <c r="Q88">
        <v>16.87</v>
      </c>
      <c r="R88">
        <v>0</v>
      </c>
      <c r="S88">
        <v>1.9529255375669754</v>
      </c>
      <c r="T88">
        <v>9.3862888030963241</v>
      </c>
      <c r="U88" s="114">
        <f t="shared" si="8"/>
        <v>37.6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37.6</v>
      </c>
      <c r="E89">
        <f>GT!N89</f>
        <v>0</v>
      </c>
      <c r="F89">
        <f t="shared" si="10"/>
        <v>72</v>
      </c>
      <c r="G89">
        <f t="shared" si="11"/>
        <v>37.6</v>
      </c>
      <c r="H89" s="112"/>
      <c r="I89">
        <f>BRPL_EOD!AA89+BRPL_EOD!AB89</f>
        <v>9.3699999999999992</v>
      </c>
      <c r="J89">
        <f>BYPL_EOD!AA89+BYPL_EOD!AB89</f>
        <v>16.87</v>
      </c>
      <c r="K89">
        <f>MES_EOD!AA89+MES_EOD!AB89</f>
        <v>0</v>
      </c>
      <c r="L89">
        <f>NDMC_EOD!AA89+NDMC_EOD!AB89</f>
        <v>1.95</v>
      </c>
      <c r="M89">
        <f>TPDDL_EOD!AA89+TPDDL_EOD!AB89</f>
        <v>9.3699999999999992</v>
      </c>
      <c r="N89">
        <f t="shared" si="6"/>
        <v>37.56</v>
      </c>
      <c r="O89" s="112">
        <f t="shared" si="7"/>
        <v>3.9999999999999147E-2</v>
      </c>
      <c r="P89">
        <v>9.3907856593367001</v>
      </c>
      <c r="Q89">
        <v>16.87</v>
      </c>
      <c r="R89">
        <v>0</v>
      </c>
      <c r="S89">
        <v>1.9529255375669754</v>
      </c>
      <c r="T89">
        <v>9.3862888030963241</v>
      </c>
      <c r="U89" s="114">
        <f t="shared" si="8"/>
        <v>37.6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37.6</v>
      </c>
      <c r="E90">
        <f>GT!N90</f>
        <v>0</v>
      </c>
      <c r="F90">
        <f t="shared" si="10"/>
        <v>72</v>
      </c>
      <c r="G90">
        <f t="shared" si="11"/>
        <v>37.6</v>
      </c>
      <c r="H90" s="112"/>
      <c r="I90">
        <f>BRPL_EOD!AA90+BRPL_EOD!AB90</f>
        <v>9.3699999999999992</v>
      </c>
      <c r="J90">
        <f>BYPL_EOD!AA90+BYPL_EOD!AB90</f>
        <v>16.87</v>
      </c>
      <c r="K90">
        <f>MES_EOD!AA90+MES_EOD!AB90</f>
        <v>0</v>
      </c>
      <c r="L90">
        <f>NDMC_EOD!AA90+NDMC_EOD!AB90</f>
        <v>1.95</v>
      </c>
      <c r="M90">
        <f>TPDDL_EOD!AA90+TPDDL_EOD!AB90</f>
        <v>9.3699999999999992</v>
      </c>
      <c r="N90">
        <f t="shared" si="6"/>
        <v>37.56</v>
      </c>
      <c r="O90" s="112">
        <f t="shared" si="7"/>
        <v>3.9999999999999147E-2</v>
      </c>
      <c r="P90">
        <v>9.3907856593367001</v>
      </c>
      <c r="Q90">
        <v>16.87</v>
      </c>
      <c r="R90">
        <v>0</v>
      </c>
      <c r="S90">
        <v>1.9529255375669754</v>
      </c>
      <c r="T90">
        <v>9.3862888030963241</v>
      </c>
      <c r="U90" s="114">
        <f t="shared" si="8"/>
        <v>37.6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37.6</v>
      </c>
      <c r="E91">
        <f>GT!N91</f>
        <v>0</v>
      </c>
      <c r="F91">
        <f t="shared" si="10"/>
        <v>72</v>
      </c>
      <c r="G91">
        <f t="shared" si="11"/>
        <v>37.6</v>
      </c>
      <c r="H91" s="112"/>
      <c r="I91">
        <f>BRPL_EOD!AA91+BRPL_EOD!AB91</f>
        <v>9.3699999999999992</v>
      </c>
      <c r="J91">
        <f>BYPL_EOD!AA91+BYPL_EOD!AB91</f>
        <v>16.87</v>
      </c>
      <c r="K91">
        <f>MES_EOD!AA91+MES_EOD!AB91</f>
        <v>0</v>
      </c>
      <c r="L91">
        <f>NDMC_EOD!AA91+NDMC_EOD!AB91</f>
        <v>1.95</v>
      </c>
      <c r="M91">
        <f>TPDDL_EOD!AA91+TPDDL_EOD!AB91</f>
        <v>9.3699999999999992</v>
      </c>
      <c r="N91">
        <f t="shared" si="6"/>
        <v>37.56</v>
      </c>
      <c r="O91" s="112">
        <f t="shared" si="7"/>
        <v>3.9999999999999147E-2</v>
      </c>
      <c r="P91">
        <v>9.3907856593367001</v>
      </c>
      <c r="Q91">
        <v>16.87</v>
      </c>
      <c r="R91">
        <v>0</v>
      </c>
      <c r="S91">
        <v>1.9529255375669754</v>
      </c>
      <c r="T91">
        <v>9.3862888030963241</v>
      </c>
      <c r="U91" s="114">
        <f t="shared" si="8"/>
        <v>37.6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37.6</v>
      </c>
      <c r="E92">
        <f>GT!N92</f>
        <v>0</v>
      </c>
      <c r="F92">
        <f t="shared" si="10"/>
        <v>72</v>
      </c>
      <c r="G92">
        <f t="shared" si="11"/>
        <v>37.6</v>
      </c>
      <c r="H92" s="112"/>
      <c r="I92">
        <f>BRPL_EOD!AA92+BRPL_EOD!AB92</f>
        <v>9.3699999999999992</v>
      </c>
      <c r="J92">
        <f>BYPL_EOD!AA92+BYPL_EOD!AB92</f>
        <v>16.87</v>
      </c>
      <c r="K92">
        <f>MES_EOD!AA92+MES_EOD!AB92</f>
        <v>0</v>
      </c>
      <c r="L92">
        <f>NDMC_EOD!AA92+NDMC_EOD!AB92</f>
        <v>1.95</v>
      </c>
      <c r="M92">
        <f>TPDDL_EOD!AA92+TPDDL_EOD!AB92</f>
        <v>9.3699999999999992</v>
      </c>
      <c r="N92">
        <f t="shared" si="6"/>
        <v>37.56</v>
      </c>
      <c r="O92" s="112">
        <f t="shared" si="7"/>
        <v>3.9999999999999147E-2</v>
      </c>
      <c r="P92">
        <v>9.3907856593367001</v>
      </c>
      <c r="Q92">
        <v>16.87</v>
      </c>
      <c r="R92">
        <v>0</v>
      </c>
      <c r="S92">
        <v>1.9529255375669754</v>
      </c>
      <c r="T92">
        <v>9.3862888030963241</v>
      </c>
      <c r="U92" s="114">
        <f t="shared" si="8"/>
        <v>37.6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37.6</v>
      </c>
      <c r="E93">
        <f>GT!N93</f>
        <v>0</v>
      </c>
      <c r="F93">
        <f t="shared" si="10"/>
        <v>72</v>
      </c>
      <c r="G93">
        <f t="shared" si="11"/>
        <v>37.6</v>
      </c>
      <c r="H93" s="112"/>
      <c r="I93">
        <f>BRPL_EOD!AA93+BRPL_EOD!AB93</f>
        <v>9.3699999999999992</v>
      </c>
      <c r="J93">
        <f>BYPL_EOD!AA93+BYPL_EOD!AB93</f>
        <v>16.87</v>
      </c>
      <c r="K93">
        <f>MES_EOD!AA93+MES_EOD!AB93</f>
        <v>0</v>
      </c>
      <c r="L93">
        <f>NDMC_EOD!AA93+NDMC_EOD!AB93</f>
        <v>1.95</v>
      </c>
      <c r="M93">
        <f>TPDDL_EOD!AA93+TPDDL_EOD!AB93</f>
        <v>9.3699999999999992</v>
      </c>
      <c r="N93">
        <f t="shared" si="6"/>
        <v>37.56</v>
      </c>
      <c r="O93" s="112">
        <f t="shared" si="7"/>
        <v>3.9999999999999147E-2</v>
      </c>
      <c r="P93">
        <v>9.3907856593367001</v>
      </c>
      <c r="Q93">
        <v>16.87</v>
      </c>
      <c r="R93">
        <v>0</v>
      </c>
      <c r="S93">
        <v>1.9529255375669754</v>
      </c>
      <c r="T93">
        <v>9.3862888030963241</v>
      </c>
      <c r="U93" s="114">
        <f t="shared" si="8"/>
        <v>37.6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37.6</v>
      </c>
      <c r="E94">
        <f>GT!N94</f>
        <v>0</v>
      </c>
      <c r="F94">
        <f t="shared" si="10"/>
        <v>72</v>
      </c>
      <c r="G94">
        <f t="shared" si="11"/>
        <v>37.6</v>
      </c>
      <c r="H94" s="112"/>
      <c r="I94">
        <f>BRPL_EOD!AA94+BRPL_EOD!AB94</f>
        <v>9.3699999999999992</v>
      </c>
      <c r="J94">
        <f>BYPL_EOD!AA94+BYPL_EOD!AB94</f>
        <v>16.87</v>
      </c>
      <c r="K94">
        <f>MES_EOD!AA94+MES_EOD!AB94</f>
        <v>0</v>
      </c>
      <c r="L94">
        <f>NDMC_EOD!AA94+NDMC_EOD!AB94</f>
        <v>1.95</v>
      </c>
      <c r="M94">
        <f>TPDDL_EOD!AA94+TPDDL_EOD!AB94</f>
        <v>9.3699999999999992</v>
      </c>
      <c r="N94">
        <f t="shared" si="6"/>
        <v>37.56</v>
      </c>
      <c r="O94" s="112">
        <f t="shared" si="7"/>
        <v>3.9999999999999147E-2</v>
      </c>
      <c r="P94">
        <v>9.3907856593367001</v>
      </c>
      <c r="Q94">
        <v>16.87</v>
      </c>
      <c r="R94">
        <v>0</v>
      </c>
      <c r="S94">
        <v>1.9529255375669754</v>
      </c>
      <c r="T94">
        <v>9.3862888030963241</v>
      </c>
      <c r="U94" s="114">
        <f t="shared" si="8"/>
        <v>37.6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37.6</v>
      </c>
      <c r="E95">
        <f>GT!N95</f>
        <v>0</v>
      </c>
      <c r="F95">
        <f t="shared" si="10"/>
        <v>72</v>
      </c>
      <c r="G95">
        <f t="shared" si="11"/>
        <v>37.6</v>
      </c>
      <c r="H95" s="112"/>
      <c r="I95">
        <f>BRPL_EOD!AA95+BRPL_EOD!AB95</f>
        <v>9.3699999999999992</v>
      </c>
      <c r="J95">
        <f>BYPL_EOD!AA95+BYPL_EOD!AB95</f>
        <v>16.87</v>
      </c>
      <c r="K95">
        <f>MES_EOD!AA95+MES_EOD!AB95</f>
        <v>0</v>
      </c>
      <c r="L95">
        <f>NDMC_EOD!AA95+NDMC_EOD!AB95</f>
        <v>1.95</v>
      </c>
      <c r="M95">
        <f>TPDDL_EOD!AA95+TPDDL_EOD!AB95</f>
        <v>9.3699999999999992</v>
      </c>
      <c r="N95">
        <f t="shared" si="6"/>
        <v>37.56</v>
      </c>
      <c r="O95" s="112">
        <f t="shared" si="7"/>
        <v>3.9999999999999147E-2</v>
      </c>
      <c r="P95">
        <v>9.3907856593367001</v>
      </c>
      <c r="Q95">
        <v>16.87</v>
      </c>
      <c r="R95">
        <v>0</v>
      </c>
      <c r="S95">
        <v>1.9529255375669754</v>
      </c>
      <c r="T95">
        <v>9.3862888030963241</v>
      </c>
      <c r="U95" s="114">
        <f t="shared" si="8"/>
        <v>37.6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37.6</v>
      </c>
      <c r="E96">
        <f>GT!N96</f>
        <v>0</v>
      </c>
      <c r="F96">
        <f t="shared" si="10"/>
        <v>72</v>
      </c>
      <c r="G96">
        <f t="shared" si="11"/>
        <v>37.6</v>
      </c>
      <c r="H96" s="112"/>
      <c r="I96">
        <f>BRPL_EOD!AA96+BRPL_EOD!AB96</f>
        <v>9.3699999999999992</v>
      </c>
      <c r="J96">
        <f>BYPL_EOD!AA96+BYPL_EOD!AB96</f>
        <v>16.87</v>
      </c>
      <c r="K96">
        <f>MES_EOD!AA96+MES_EOD!AB96</f>
        <v>0</v>
      </c>
      <c r="L96">
        <f>NDMC_EOD!AA96+NDMC_EOD!AB96</f>
        <v>1.95</v>
      </c>
      <c r="M96">
        <f>TPDDL_EOD!AA96+TPDDL_EOD!AB96</f>
        <v>9.3699999999999992</v>
      </c>
      <c r="N96">
        <f t="shared" si="6"/>
        <v>37.56</v>
      </c>
      <c r="O96" s="112">
        <f t="shared" si="7"/>
        <v>3.9999999999999147E-2</v>
      </c>
      <c r="P96">
        <v>9.3907856593367001</v>
      </c>
      <c r="Q96">
        <v>16.87</v>
      </c>
      <c r="R96">
        <v>0</v>
      </c>
      <c r="S96">
        <v>1.9529255375669754</v>
      </c>
      <c r="T96">
        <v>9.3862888030963241</v>
      </c>
      <c r="U96" s="114">
        <f t="shared" si="8"/>
        <v>37.6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37.6</v>
      </c>
      <c r="E97">
        <f>GT!N97</f>
        <v>0</v>
      </c>
      <c r="F97">
        <f t="shared" si="10"/>
        <v>72</v>
      </c>
      <c r="G97">
        <f t="shared" si="11"/>
        <v>37.6</v>
      </c>
      <c r="H97" s="112"/>
      <c r="I97">
        <f>BRPL_EOD!AA97+BRPL_EOD!AB97</f>
        <v>9.3699999999999992</v>
      </c>
      <c r="J97">
        <f>BYPL_EOD!AA97+BYPL_EOD!AB97</f>
        <v>16.87</v>
      </c>
      <c r="K97">
        <f>MES_EOD!AA97+MES_EOD!AB97</f>
        <v>0</v>
      </c>
      <c r="L97">
        <f>NDMC_EOD!AA97+NDMC_EOD!AB97</f>
        <v>1.95</v>
      </c>
      <c r="M97">
        <f>TPDDL_EOD!AA97+TPDDL_EOD!AB97</f>
        <v>9.3699999999999992</v>
      </c>
      <c r="N97">
        <f t="shared" si="6"/>
        <v>37.56</v>
      </c>
      <c r="O97" s="112">
        <f t="shared" si="7"/>
        <v>3.9999999999999147E-2</v>
      </c>
      <c r="P97">
        <v>9.3907856593367001</v>
      </c>
      <c r="Q97">
        <v>16.87</v>
      </c>
      <c r="R97">
        <v>0</v>
      </c>
      <c r="S97">
        <v>1.9529255375669754</v>
      </c>
      <c r="T97">
        <v>9.3862888030963241</v>
      </c>
      <c r="U97" s="114">
        <f t="shared" si="8"/>
        <v>37.6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37.6</v>
      </c>
      <c r="E98">
        <f>GT!N98</f>
        <v>0</v>
      </c>
      <c r="F98">
        <f t="shared" si="10"/>
        <v>72</v>
      </c>
      <c r="G98">
        <f t="shared" si="11"/>
        <v>37.6</v>
      </c>
      <c r="H98" s="112"/>
      <c r="I98">
        <f>BRPL_EOD!AA98+BRPL_EOD!AB98</f>
        <v>9.3699999999999992</v>
      </c>
      <c r="J98">
        <f>BYPL_EOD!AA98+BYPL_EOD!AB98</f>
        <v>16.87</v>
      </c>
      <c r="K98">
        <f>MES_EOD!AA98+MES_EOD!AB98</f>
        <v>0</v>
      </c>
      <c r="L98">
        <f>NDMC_EOD!AA98+NDMC_EOD!AB98</f>
        <v>1.95</v>
      </c>
      <c r="M98">
        <f>TPDDL_EOD!AA98+TPDDL_EOD!AB98</f>
        <v>9.3699999999999992</v>
      </c>
      <c r="N98">
        <f t="shared" si="6"/>
        <v>37.56</v>
      </c>
      <c r="O98" s="112">
        <f t="shared" si="7"/>
        <v>3.9999999999999147E-2</v>
      </c>
      <c r="P98">
        <v>9.3907856593367001</v>
      </c>
      <c r="Q98">
        <v>16.87</v>
      </c>
      <c r="R98">
        <v>0</v>
      </c>
      <c r="S98">
        <v>1.9529255375669754</v>
      </c>
      <c r="T98">
        <v>9.3862888030963241</v>
      </c>
      <c r="U98" s="114">
        <f t="shared" si="8"/>
        <v>37.6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0.87019999999999997</v>
      </c>
      <c r="E99" s="114">
        <f t="shared" si="12"/>
        <v>0</v>
      </c>
      <c r="F99" s="114">
        <f t="shared" si="12"/>
        <v>1.728</v>
      </c>
      <c r="G99" s="114">
        <f t="shared" si="12"/>
        <v>0.87019999999999997</v>
      </c>
      <c r="H99" s="114"/>
      <c r="I99" s="114">
        <f t="shared" si="12"/>
        <v>0.31140999999999996</v>
      </c>
      <c r="J99" s="114">
        <f t="shared" si="12"/>
        <v>0.26729499999999995</v>
      </c>
      <c r="K99" s="114">
        <f t="shared" si="12"/>
        <v>0</v>
      </c>
      <c r="L99" s="114">
        <f t="shared" si="12"/>
        <v>4.8089999999999945E-2</v>
      </c>
      <c r="M99" s="114">
        <f t="shared" si="12"/>
        <v>0.24489000000000005</v>
      </c>
      <c r="N99" s="114">
        <f t="shared" si="12"/>
        <v>0.8716850000000006</v>
      </c>
      <c r="O99" s="114">
        <f t="shared" si="12"/>
        <v>-1.4850000000000243E-3</v>
      </c>
      <c r="P99" s="114">
        <f t="shared" si="12"/>
        <v>0.31093499662190077</v>
      </c>
      <c r="Q99" s="114">
        <f t="shared" si="12"/>
        <v>0.26675917612858224</v>
      </c>
      <c r="R99" s="114">
        <f t="shared" si="12"/>
        <v>0</v>
      </c>
      <c r="S99" s="114">
        <f t="shared" si="12"/>
        <v>4.8006911274002612E-2</v>
      </c>
      <c r="T99" s="114">
        <f t="shared" si="12"/>
        <v>0.24449891597551424</v>
      </c>
      <c r="U99" s="114">
        <f t="shared" si="12"/>
        <v>0.87019999999999997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238.22000000000003</v>
      </c>
      <c r="E3">
        <f>BAWANA!AM3</f>
        <v>0</v>
      </c>
      <c r="F3">
        <f>(B3+C3)*0.8</f>
        <v>256</v>
      </c>
      <c r="G3">
        <f>(D3+E3)</f>
        <v>238.22000000000003</v>
      </c>
      <c r="H3" s="112"/>
      <c r="I3">
        <f>BRPL_EOD!AI3+BRPL_EOD!AJ3</f>
        <v>99.61</v>
      </c>
      <c r="J3">
        <f>BYPL_EOD!AI3+BYPL_EOD!AJ3</f>
        <v>45</v>
      </c>
      <c r="K3">
        <f>MES_EOD!AI3+MES_EOD!AJ3</f>
        <v>5</v>
      </c>
      <c r="L3">
        <f>NDMC_EOD!AI3+NDMC_EOD!AJ3</f>
        <v>19</v>
      </c>
      <c r="M3">
        <f>TPDDL_EOD!AI3+TPDDL_EOD!AJ3</f>
        <v>69.61</v>
      </c>
      <c r="N3">
        <f t="shared" ref="N3:N66" si="0">SUM(I3:M3)</f>
        <v>238.22000000000003</v>
      </c>
      <c r="O3" s="112">
        <f t="shared" ref="O3:O66" si="1">G3-N3</f>
        <v>0</v>
      </c>
      <c r="P3">
        <v>99.61</v>
      </c>
      <c r="Q3">
        <v>45</v>
      </c>
      <c r="R3">
        <v>5</v>
      </c>
      <c r="S3">
        <v>19</v>
      </c>
      <c r="T3">
        <v>69.61</v>
      </c>
      <c r="U3" s="114">
        <f t="shared" ref="U3:U66" si="2">SUM(P3:T3)</f>
        <v>238.22000000000003</v>
      </c>
      <c r="V3" s="112">
        <f t="shared" ref="V3:V66" si="3">G3-U3</f>
        <v>0</v>
      </c>
      <c r="Y3">
        <f>BAWANA!AW3+BAWANA!AX3</f>
        <v>15.89</v>
      </c>
      <c r="Z3">
        <f>BAWANA!BD3+BAWANA!BE3</f>
        <v>15.89</v>
      </c>
      <c r="AA3">
        <f>BAWANA!X3+BAWANA!Y3</f>
        <v>15.89</v>
      </c>
      <c r="AB3">
        <f>BAWANA!AE3+BAWANA!AF3</f>
        <v>15.89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238.22000000000003</v>
      </c>
      <c r="E4">
        <f>BAWANA!AM4</f>
        <v>0</v>
      </c>
      <c r="F4">
        <f t="shared" ref="F4:F67" si="4">(B4+C4)*0.8</f>
        <v>256</v>
      </c>
      <c r="G4">
        <f t="shared" ref="G4:G67" si="5">(D4+E4)</f>
        <v>238.22000000000003</v>
      </c>
      <c r="H4" s="112"/>
      <c r="I4">
        <f>BRPL_EOD!AI4+BRPL_EOD!AJ4</f>
        <v>99.61</v>
      </c>
      <c r="J4">
        <f>BYPL_EOD!AI4+BYPL_EOD!AJ4</f>
        <v>45</v>
      </c>
      <c r="K4">
        <f>MES_EOD!AI4+MES_EOD!AJ4</f>
        <v>5</v>
      </c>
      <c r="L4">
        <f>NDMC_EOD!AI4+NDMC_EOD!AJ4</f>
        <v>19</v>
      </c>
      <c r="M4">
        <f>TPDDL_EOD!AI4+TPDDL_EOD!AJ4</f>
        <v>69.61</v>
      </c>
      <c r="N4">
        <f t="shared" si="0"/>
        <v>238.22000000000003</v>
      </c>
      <c r="O4" s="112">
        <f t="shared" si="1"/>
        <v>0</v>
      </c>
      <c r="P4">
        <v>99.61</v>
      </c>
      <c r="Q4">
        <v>45</v>
      </c>
      <c r="R4">
        <v>5</v>
      </c>
      <c r="S4">
        <v>19</v>
      </c>
      <c r="T4">
        <v>69.61</v>
      </c>
      <c r="U4" s="114">
        <f t="shared" si="2"/>
        <v>238.22000000000003</v>
      </c>
      <c r="V4" s="112">
        <f t="shared" si="3"/>
        <v>0</v>
      </c>
      <c r="Y4">
        <f>BAWANA!AW4+BAWANA!AX4</f>
        <v>15.89</v>
      </c>
      <c r="Z4">
        <f>BAWANA!BD4+BAWANA!BE4</f>
        <v>15.89</v>
      </c>
      <c r="AA4">
        <f>BAWANA!X4+BAWANA!Y4</f>
        <v>15.89</v>
      </c>
      <c r="AB4">
        <f>BAWANA!AE4+BAWANA!AF4</f>
        <v>15.89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238.22000000000003</v>
      </c>
      <c r="E5">
        <f>BAWANA!AM5</f>
        <v>0</v>
      </c>
      <c r="F5">
        <f t="shared" si="4"/>
        <v>256</v>
      </c>
      <c r="G5">
        <f t="shared" si="5"/>
        <v>238.22000000000003</v>
      </c>
      <c r="H5" s="112"/>
      <c r="I5">
        <f>BRPL_EOD!AI5+BRPL_EOD!AJ5</f>
        <v>99.61</v>
      </c>
      <c r="J5">
        <f>BYPL_EOD!AI5+BYPL_EOD!AJ5</f>
        <v>45</v>
      </c>
      <c r="K5">
        <f>MES_EOD!AI5+MES_EOD!AJ5</f>
        <v>5</v>
      </c>
      <c r="L5">
        <f>NDMC_EOD!AI5+NDMC_EOD!AJ5</f>
        <v>19</v>
      </c>
      <c r="M5">
        <f>TPDDL_EOD!AI5+TPDDL_EOD!AJ5</f>
        <v>69.61</v>
      </c>
      <c r="N5">
        <f t="shared" si="0"/>
        <v>238.22000000000003</v>
      </c>
      <c r="O5" s="112">
        <f t="shared" si="1"/>
        <v>0</v>
      </c>
      <c r="P5">
        <v>99.61</v>
      </c>
      <c r="Q5">
        <v>45</v>
      </c>
      <c r="R5">
        <v>5</v>
      </c>
      <c r="S5">
        <v>19</v>
      </c>
      <c r="T5">
        <v>69.61</v>
      </c>
      <c r="U5" s="114">
        <f t="shared" si="2"/>
        <v>238.22000000000003</v>
      </c>
      <c r="V5" s="112">
        <f t="shared" si="3"/>
        <v>0</v>
      </c>
      <c r="Y5">
        <f>BAWANA!AW5+BAWANA!AX5</f>
        <v>15.89</v>
      </c>
      <c r="Z5">
        <f>BAWANA!BD5+BAWANA!BE5</f>
        <v>15.89</v>
      </c>
      <c r="AA5">
        <f>BAWANA!X5+BAWANA!Y5</f>
        <v>15.89</v>
      </c>
      <c r="AB5">
        <f>BAWANA!AE5+BAWANA!AF5</f>
        <v>15.89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238.22000000000003</v>
      </c>
      <c r="E6">
        <f>BAWANA!AM6</f>
        <v>0</v>
      </c>
      <c r="F6">
        <f t="shared" si="4"/>
        <v>256</v>
      </c>
      <c r="G6">
        <f t="shared" si="5"/>
        <v>238.22000000000003</v>
      </c>
      <c r="H6" s="112"/>
      <c r="I6">
        <f>BRPL_EOD!AI6+BRPL_EOD!AJ6</f>
        <v>99.61</v>
      </c>
      <c r="J6">
        <f>BYPL_EOD!AI6+BYPL_EOD!AJ6</f>
        <v>45</v>
      </c>
      <c r="K6">
        <f>MES_EOD!AI6+MES_EOD!AJ6</f>
        <v>5</v>
      </c>
      <c r="L6">
        <f>NDMC_EOD!AI6+NDMC_EOD!AJ6</f>
        <v>19</v>
      </c>
      <c r="M6">
        <f>TPDDL_EOD!AI6+TPDDL_EOD!AJ6</f>
        <v>69.61</v>
      </c>
      <c r="N6">
        <f t="shared" si="0"/>
        <v>238.22000000000003</v>
      </c>
      <c r="O6" s="112">
        <f t="shared" si="1"/>
        <v>0</v>
      </c>
      <c r="P6">
        <v>99.61</v>
      </c>
      <c r="Q6">
        <v>45</v>
      </c>
      <c r="R6">
        <v>5</v>
      </c>
      <c r="S6">
        <v>19</v>
      </c>
      <c r="T6">
        <v>69.61</v>
      </c>
      <c r="U6" s="114">
        <f t="shared" si="2"/>
        <v>238.22000000000003</v>
      </c>
      <c r="V6" s="112">
        <f t="shared" si="3"/>
        <v>0</v>
      </c>
      <c r="Y6">
        <f>BAWANA!AW6+BAWANA!AX6</f>
        <v>15.89</v>
      </c>
      <c r="Z6">
        <f>BAWANA!BD6+BAWANA!BE6</f>
        <v>15.89</v>
      </c>
      <c r="AA6">
        <f>BAWANA!X6+BAWANA!Y6</f>
        <v>15.89</v>
      </c>
      <c r="AB6">
        <f>BAWANA!AE6+BAWANA!AF6</f>
        <v>15.89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221.44</v>
      </c>
      <c r="E23">
        <f>BAWANA!AM23</f>
        <v>0</v>
      </c>
      <c r="F23">
        <f t="shared" si="4"/>
        <v>256</v>
      </c>
      <c r="G23">
        <f t="shared" si="5"/>
        <v>221.44</v>
      </c>
      <c r="H23" s="112"/>
      <c r="I23">
        <f>BRPL_EOD!AI23+BRPL_EOD!AJ23</f>
        <v>99.61</v>
      </c>
      <c r="J23">
        <f>BYPL_EOD!AI23+BYPL_EOD!AJ23</f>
        <v>45</v>
      </c>
      <c r="K23">
        <f>MES_EOD!AI23+MES_EOD!AJ23</f>
        <v>5</v>
      </c>
      <c r="L23">
        <f>NDMC_EOD!AI23+NDMC_EOD!AJ23</f>
        <v>19</v>
      </c>
      <c r="M23">
        <f>TPDDL_EOD!AI23+TPDDL_EOD!AJ23</f>
        <v>52.82</v>
      </c>
      <c r="N23">
        <f t="shared" si="0"/>
        <v>221.43</v>
      </c>
      <c r="O23" s="112">
        <f t="shared" si="1"/>
        <v>9.9999999999909051E-3</v>
      </c>
      <c r="P23">
        <v>99.61449848710653</v>
      </c>
      <c r="Q23">
        <v>45.002032244953256</v>
      </c>
      <c r="R23">
        <v>5.0002258049948063</v>
      </c>
      <c r="S23">
        <v>19.000858058980263</v>
      </c>
      <c r="T23">
        <v>52.822385403965136</v>
      </c>
      <c r="U23" s="114">
        <f t="shared" si="2"/>
        <v>221.44000000000003</v>
      </c>
      <c r="V23" s="112">
        <f t="shared" si="3"/>
        <v>0</v>
      </c>
      <c r="Y23">
        <f>BAWANA!AW23+BAWANA!AX23</f>
        <v>24.28</v>
      </c>
      <c r="Z23">
        <f>BAWANA!BD23+BAWANA!BE23</f>
        <v>24.28</v>
      </c>
      <c r="AA23">
        <f>BAWANA!X23+BAWANA!Y23</f>
        <v>24.28</v>
      </c>
      <c r="AB23">
        <f>BAWANA!AE23+BAWANA!AF23</f>
        <v>24.28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238.22000000000003</v>
      </c>
      <c r="E24">
        <f>BAWANA!AM24</f>
        <v>0</v>
      </c>
      <c r="F24">
        <f t="shared" si="4"/>
        <v>256</v>
      </c>
      <c r="G24">
        <f t="shared" si="5"/>
        <v>238.22000000000003</v>
      </c>
      <c r="H24" s="112"/>
      <c r="I24">
        <f>BRPL_EOD!AI24+BRPL_EOD!AJ24</f>
        <v>99.61</v>
      </c>
      <c r="J24">
        <f>BYPL_EOD!AI24+BYPL_EOD!AJ24</f>
        <v>45</v>
      </c>
      <c r="K24">
        <f>MES_EOD!AI24+MES_EOD!AJ24</f>
        <v>5</v>
      </c>
      <c r="L24">
        <f>NDMC_EOD!AI24+NDMC_EOD!AJ24</f>
        <v>19</v>
      </c>
      <c r="M24">
        <f>TPDDL_EOD!AI24+TPDDL_EOD!AJ24</f>
        <v>69.61</v>
      </c>
      <c r="N24">
        <f t="shared" si="0"/>
        <v>238.22000000000003</v>
      </c>
      <c r="O24" s="112">
        <f t="shared" si="1"/>
        <v>0</v>
      </c>
      <c r="P24">
        <v>99.61</v>
      </c>
      <c r="Q24">
        <v>45</v>
      </c>
      <c r="R24">
        <v>5</v>
      </c>
      <c r="S24">
        <v>19</v>
      </c>
      <c r="T24">
        <v>69.61</v>
      </c>
      <c r="U24" s="114">
        <f t="shared" si="2"/>
        <v>238.22000000000003</v>
      </c>
      <c r="V24" s="112">
        <f t="shared" si="3"/>
        <v>0</v>
      </c>
      <c r="Y24">
        <f>BAWANA!AW24+BAWANA!AX24</f>
        <v>15.89</v>
      </c>
      <c r="Z24">
        <f>BAWANA!BD24+BAWANA!BE24</f>
        <v>15.89</v>
      </c>
      <c r="AA24">
        <f>BAWANA!X24+BAWANA!Y24</f>
        <v>15.89</v>
      </c>
      <c r="AB24">
        <f>BAWANA!AE24+BAWANA!AF24</f>
        <v>15.89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238.22000000000003</v>
      </c>
      <c r="E25">
        <f>BAWANA!AM25</f>
        <v>0</v>
      </c>
      <c r="F25">
        <f t="shared" si="4"/>
        <v>256</v>
      </c>
      <c r="G25">
        <f t="shared" si="5"/>
        <v>238.22000000000003</v>
      </c>
      <c r="H25" s="112"/>
      <c r="I25">
        <f>BRPL_EOD!AI25+BRPL_EOD!AJ25</f>
        <v>99.61</v>
      </c>
      <c r="J25">
        <f>BYPL_EOD!AI25+BYPL_EOD!AJ25</f>
        <v>45</v>
      </c>
      <c r="K25">
        <f>MES_EOD!AI25+MES_EOD!AJ25</f>
        <v>5</v>
      </c>
      <c r="L25">
        <f>NDMC_EOD!AI25+NDMC_EOD!AJ25</f>
        <v>19</v>
      </c>
      <c r="M25">
        <f>TPDDL_EOD!AI25+TPDDL_EOD!AJ25</f>
        <v>69.61</v>
      </c>
      <c r="N25">
        <f t="shared" si="0"/>
        <v>238.22000000000003</v>
      </c>
      <c r="O25" s="112">
        <f t="shared" si="1"/>
        <v>0</v>
      </c>
      <c r="P25">
        <v>99.61</v>
      </c>
      <c r="Q25">
        <v>45</v>
      </c>
      <c r="R25">
        <v>5</v>
      </c>
      <c r="S25">
        <v>19</v>
      </c>
      <c r="T25">
        <v>69.61</v>
      </c>
      <c r="U25" s="114">
        <f t="shared" si="2"/>
        <v>238.22000000000003</v>
      </c>
      <c r="V25" s="112">
        <f t="shared" si="3"/>
        <v>0</v>
      </c>
      <c r="Y25">
        <f>BAWANA!AW25+BAWANA!AX25</f>
        <v>15.89</v>
      </c>
      <c r="Z25">
        <f>BAWANA!BD25+BAWANA!BE25</f>
        <v>15.89</v>
      </c>
      <c r="AA25">
        <f>BAWANA!X25+BAWANA!Y25</f>
        <v>15.89</v>
      </c>
      <c r="AB25">
        <f>BAWANA!AE25+BAWANA!AF25</f>
        <v>15.89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238.22000000000003</v>
      </c>
      <c r="E26">
        <f>BAWANA!AM26</f>
        <v>0</v>
      </c>
      <c r="F26">
        <f t="shared" si="4"/>
        <v>256</v>
      </c>
      <c r="G26">
        <f t="shared" si="5"/>
        <v>238.22000000000003</v>
      </c>
      <c r="H26" s="112"/>
      <c r="I26">
        <f>BRPL_EOD!AI26+BRPL_EOD!AJ26</f>
        <v>99.61</v>
      </c>
      <c r="J26">
        <f>BYPL_EOD!AI26+BYPL_EOD!AJ26</f>
        <v>45</v>
      </c>
      <c r="K26">
        <f>MES_EOD!AI26+MES_EOD!AJ26</f>
        <v>5</v>
      </c>
      <c r="L26">
        <f>NDMC_EOD!AI26+NDMC_EOD!AJ26</f>
        <v>19</v>
      </c>
      <c r="M26">
        <f>TPDDL_EOD!AI26+TPDDL_EOD!AJ26</f>
        <v>69.61</v>
      </c>
      <c r="N26">
        <f t="shared" si="0"/>
        <v>238.22000000000003</v>
      </c>
      <c r="O26" s="112">
        <f t="shared" si="1"/>
        <v>0</v>
      </c>
      <c r="P26">
        <v>99.61</v>
      </c>
      <c r="Q26">
        <v>45</v>
      </c>
      <c r="R26">
        <v>5</v>
      </c>
      <c r="S26">
        <v>19</v>
      </c>
      <c r="T26">
        <v>69.61</v>
      </c>
      <c r="U26" s="114">
        <f t="shared" si="2"/>
        <v>238.22000000000003</v>
      </c>
      <c r="V26" s="112">
        <f t="shared" si="3"/>
        <v>0</v>
      </c>
      <c r="Y26">
        <f>BAWANA!AW26+BAWANA!AX26</f>
        <v>15.89</v>
      </c>
      <c r="Z26">
        <f>BAWANA!BD26+BAWANA!BE26</f>
        <v>15.89</v>
      </c>
      <c r="AA26">
        <f>BAWANA!X26+BAWANA!Y26</f>
        <v>15.89</v>
      </c>
      <c r="AB26">
        <f>BAWANA!AE26+BAWANA!AF26</f>
        <v>15.89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238.22000000000003</v>
      </c>
      <c r="E27">
        <f>BAWANA!AM27</f>
        <v>0</v>
      </c>
      <c r="F27">
        <f t="shared" si="4"/>
        <v>256</v>
      </c>
      <c r="G27">
        <f t="shared" si="5"/>
        <v>238.22000000000003</v>
      </c>
      <c r="H27" s="112"/>
      <c r="I27">
        <f>BRPL_EOD!AI27+BRPL_EOD!AJ27</f>
        <v>99.61</v>
      </c>
      <c r="J27">
        <f>BYPL_EOD!AI27+BYPL_EOD!AJ27</f>
        <v>45</v>
      </c>
      <c r="K27">
        <f>MES_EOD!AI27+MES_EOD!AJ27</f>
        <v>5</v>
      </c>
      <c r="L27">
        <f>NDMC_EOD!AI27+NDMC_EOD!AJ27</f>
        <v>19</v>
      </c>
      <c r="M27">
        <f>TPDDL_EOD!AI27+TPDDL_EOD!AJ27</f>
        <v>69.61</v>
      </c>
      <c r="N27">
        <f t="shared" si="0"/>
        <v>238.22000000000003</v>
      </c>
      <c r="O27" s="112">
        <f t="shared" si="1"/>
        <v>0</v>
      </c>
      <c r="P27">
        <v>99.61</v>
      </c>
      <c r="Q27">
        <v>45</v>
      </c>
      <c r="R27">
        <v>5</v>
      </c>
      <c r="S27">
        <v>19</v>
      </c>
      <c r="T27">
        <v>69.61</v>
      </c>
      <c r="U27" s="114">
        <f t="shared" si="2"/>
        <v>238.22000000000003</v>
      </c>
      <c r="V27" s="112">
        <f t="shared" si="3"/>
        <v>0</v>
      </c>
      <c r="Y27">
        <f>BAWANA!AW27+BAWANA!AX27</f>
        <v>15.89</v>
      </c>
      <c r="Z27">
        <f>BAWANA!BD27+BAWANA!BE27</f>
        <v>15.89</v>
      </c>
      <c r="AA27">
        <f>BAWANA!X27+BAWANA!Y27</f>
        <v>15.89</v>
      </c>
      <c r="AB27">
        <f>BAWANA!AE27+BAWANA!AF27</f>
        <v>15.89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238.22000000000003</v>
      </c>
      <c r="E28">
        <f>BAWANA!AM28</f>
        <v>0</v>
      </c>
      <c r="F28">
        <f t="shared" si="4"/>
        <v>256</v>
      </c>
      <c r="G28">
        <f t="shared" si="5"/>
        <v>238.22000000000003</v>
      </c>
      <c r="H28" s="112"/>
      <c r="I28">
        <f>BRPL_EOD!AI28+BRPL_EOD!AJ28</f>
        <v>99.61</v>
      </c>
      <c r="J28">
        <f>BYPL_EOD!AI28+BYPL_EOD!AJ28</f>
        <v>45</v>
      </c>
      <c r="K28">
        <f>MES_EOD!AI28+MES_EOD!AJ28</f>
        <v>5</v>
      </c>
      <c r="L28">
        <f>NDMC_EOD!AI28+NDMC_EOD!AJ28</f>
        <v>19</v>
      </c>
      <c r="M28">
        <f>TPDDL_EOD!AI28+TPDDL_EOD!AJ28</f>
        <v>69.61</v>
      </c>
      <c r="N28">
        <f t="shared" si="0"/>
        <v>238.22000000000003</v>
      </c>
      <c r="O28" s="112">
        <f t="shared" si="1"/>
        <v>0</v>
      </c>
      <c r="P28">
        <v>99.61</v>
      </c>
      <c r="Q28">
        <v>45</v>
      </c>
      <c r="R28">
        <v>5</v>
      </c>
      <c r="S28">
        <v>19</v>
      </c>
      <c r="T28">
        <v>69.61</v>
      </c>
      <c r="U28" s="114">
        <f t="shared" si="2"/>
        <v>238.22000000000003</v>
      </c>
      <c r="V28" s="112">
        <f t="shared" si="3"/>
        <v>0</v>
      </c>
      <c r="Y28">
        <f>BAWANA!AW28+BAWANA!AX28</f>
        <v>15.89</v>
      </c>
      <c r="Z28">
        <f>BAWANA!BD28+BAWANA!BE28</f>
        <v>15.89</v>
      </c>
      <c r="AA28">
        <f>BAWANA!X28+BAWANA!Y28</f>
        <v>15.89</v>
      </c>
      <c r="AB28">
        <f>BAWANA!AE28+BAWANA!AF28</f>
        <v>15.89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221.44</v>
      </c>
      <c r="E29">
        <f>BAWANA!AM29</f>
        <v>0</v>
      </c>
      <c r="F29">
        <f t="shared" si="4"/>
        <v>256</v>
      </c>
      <c r="G29">
        <f t="shared" si="5"/>
        <v>221.44</v>
      </c>
      <c r="H29" s="112"/>
      <c r="I29">
        <f>BRPL_EOD!AI29+BRPL_EOD!AJ29</f>
        <v>99.61</v>
      </c>
      <c r="J29">
        <f>BYPL_EOD!AI29+BYPL_EOD!AJ29</f>
        <v>45</v>
      </c>
      <c r="K29">
        <f>MES_EOD!AI29+MES_EOD!AJ29</f>
        <v>5</v>
      </c>
      <c r="L29">
        <f>NDMC_EOD!AI29+NDMC_EOD!AJ29</f>
        <v>19</v>
      </c>
      <c r="M29">
        <f>TPDDL_EOD!AI29+TPDDL_EOD!AJ29</f>
        <v>52.82</v>
      </c>
      <c r="N29">
        <f t="shared" si="0"/>
        <v>221.43</v>
      </c>
      <c r="O29" s="112">
        <f t="shared" si="1"/>
        <v>9.9999999999909051E-3</v>
      </c>
      <c r="P29">
        <v>99.61449848710653</v>
      </c>
      <c r="Q29">
        <v>45.002032244953256</v>
      </c>
      <c r="R29">
        <v>5.0002258049948063</v>
      </c>
      <c r="S29">
        <v>19.000858058980263</v>
      </c>
      <c r="T29">
        <v>52.822385403965136</v>
      </c>
      <c r="U29" s="114">
        <f t="shared" si="2"/>
        <v>221.44000000000003</v>
      </c>
      <c r="V29" s="112">
        <f t="shared" si="3"/>
        <v>0</v>
      </c>
      <c r="Y29">
        <f>BAWANA!AW29+BAWANA!AX29</f>
        <v>24.28</v>
      </c>
      <c r="Z29">
        <f>BAWANA!BD29+BAWANA!BE29</f>
        <v>24.28</v>
      </c>
      <c r="AA29">
        <f>BAWANA!X29+BAWANA!Y29</f>
        <v>24.28</v>
      </c>
      <c r="AB29">
        <f>BAWANA!AE29+BAWANA!AF29</f>
        <v>24.28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221.44</v>
      </c>
      <c r="E30">
        <f>BAWANA!AM30</f>
        <v>0</v>
      </c>
      <c r="F30">
        <f t="shared" si="4"/>
        <v>256</v>
      </c>
      <c r="G30">
        <f t="shared" si="5"/>
        <v>221.44</v>
      </c>
      <c r="H30" s="112"/>
      <c r="I30">
        <f>BRPL_EOD!AI30+BRPL_EOD!AJ30</f>
        <v>99.61</v>
      </c>
      <c r="J30">
        <f>BYPL_EOD!AI30+BYPL_EOD!AJ30</f>
        <v>45</v>
      </c>
      <c r="K30">
        <f>MES_EOD!AI30+MES_EOD!AJ30</f>
        <v>5</v>
      </c>
      <c r="L30">
        <f>NDMC_EOD!AI30+NDMC_EOD!AJ30</f>
        <v>19</v>
      </c>
      <c r="M30">
        <f>TPDDL_EOD!AI30+TPDDL_EOD!AJ30</f>
        <v>52.82</v>
      </c>
      <c r="N30">
        <f t="shared" si="0"/>
        <v>221.43</v>
      </c>
      <c r="O30" s="112">
        <f t="shared" si="1"/>
        <v>9.9999999999909051E-3</v>
      </c>
      <c r="P30">
        <v>99.61449848710653</v>
      </c>
      <c r="Q30">
        <v>45.002032244953256</v>
      </c>
      <c r="R30">
        <v>5.0002258049948063</v>
      </c>
      <c r="S30">
        <v>19.000858058980263</v>
      </c>
      <c r="T30">
        <v>52.822385403965136</v>
      </c>
      <c r="U30" s="114">
        <f t="shared" si="2"/>
        <v>221.44000000000003</v>
      </c>
      <c r="V30" s="112">
        <f t="shared" si="3"/>
        <v>0</v>
      </c>
      <c r="Y30">
        <f>BAWANA!AW30+BAWANA!AX30</f>
        <v>24.28</v>
      </c>
      <c r="Z30">
        <f>BAWANA!BD30+BAWANA!BE30</f>
        <v>24.28</v>
      </c>
      <c r="AA30">
        <f>BAWANA!X30+BAWANA!Y30</f>
        <v>24.28</v>
      </c>
      <c r="AB30">
        <f>BAWANA!AE30+BAWANA!AF30</f>
        <v>24.28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221.44</v>
      </c>
      <c r="E31">
        <f>BAWANA!AM31</f>
        <v>0</v>
      </c>
      <c r="F31">
        <f t="shared" si="4"/>
        <v>256</v>
      </c>
      <c r="G31">
        <f t="shared" si="5"/>
        <v>221.44</v>
      </c>
      <c r="H31" s="112"/>
      <c r="I31">
        <f>BRPL_EOD!AI31+BRPL_EOD!AJ31</f>
        <v>99.61</v>
      </c>
      <c r="J31">
        <f>BYPL_EOD!AI31+BYPL_EOD!AJ31</f>
        <v>45</v>
      </c>
      <c r="K31">
        <f>MES_EOD!AI31+MES_EOD!AJ31</f>
        <v>5</v>
      </c>
      <c r="L31">
        <f>NDMC_EOD!AI31+NDMC_EOD!AJ31</f>
        <v>19</v>
      </c>
      <c r="M31">
        <f>TPDDL_EOD!AI31+TPDDL_EOD!AJ31</f>
        <v>52.82</v>
      </c>
      <c r="N31">
        <f t="shared" si="0"/>
        <v>221.43</v>
      </c>
      <c r="O31" s="112">
        <f t="shared" si="1"/>
        <v>9.9999999999909051E-3</v>
      </c>
      <c r="P31">
        <v>99.61449848710653</v>
      </c>
      <c r="Q31">
        <v>45.002032244953256</v>
      </c>
      <c r="R31">
        <v>5.0002258049948063</v>
      </c>
      <c r="S31">
        <v>19.000858058980263</v>
      </c>
      <c r="T31">
        <v>52.822385403965136</v>
      </c>
      <c r="U31" s="114">
        <f t="shared" si="2"/>
        <v>221.44000000000003</v>
      </c>
      <c r="V31" s="112">
        <f t="shared" si="3"/>
        <v>0</v>
      </c>
      <c r="Y31">
        <f>BAWANA!AW31+BAWANA!AX31</f>
        <v>24.28</v>
      </c>
      <c r="Z31">
        <f>BAWANA!BD31+BAWANA!BE31</f>
        <v>24.28</v>
      </c>
      <c r="AA31">
        <f>BAWANA!X31+BAWANA!Y31</f>
        <v>24.28</v>
      </c>
      <c r="AB31">
        <f>BAWANA!AE31+BAWANA!AF31</f>
        <v>24.28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221.44</v>
      </c>
      <c r="E32">
        <f>BAWANA!AM32</f>
        <v>0</v>
      </c>
      <c r="F32">
        <f t="shared" si="4"/>
        <v>256</v>
      </c>
      <c r="G32">
        <f t="shared" si="5"/>
        <v>221.44</v>
      </c>
      <c r="H32" s="112"/>
      <c r="I32">
        <f>BRPL_EOD!AI32+BRPL_EOD!AJ32</f>
        <v>99.61</v>
      </c>
      <c r="J32">
        <f>BYPL_EOD!AI32+BYPL_EOD!AJ32</f>
        <v>45</v>
      </c>
      <c r="K32">
        <f>MES_EOD!AI32+MES_EOD!AJ32</f>
        <v>5</v>
      </c>
      <c r="L32">
        <f>NDMC_EOD!AI32+NDMC_EOD!AJ32</f>
        <v>19</v>
      </c>
      <c r="M32">
        <f>TPDDL_EOD!AI32+TPDDL_EOD!AJ32</f>
        <v>52.82</v>
      </c>
      <c r="N32">
        <f t="shared" si="0"/>
        <v>221.43</v>
      </c>
      <c r="O32" s="112">
        <f t="shared" si="1"/>
        <v>9.9999999999909051E-3</v>
      </c>
      <c r="P32">
        <v>99.61449848710653</v>
      </c>
      <c r="Q32">
        <v>45.002032244953256</v>
      </c>
      <c r="R32">
        <v>5.0002258049948063</v>
      </c>
      <c r="S32">
        <v>19.000858058980263</v>
      </c>
      <c r="T32">
        <v>52.822385403965136</v>
      </c>
      <c r="U32" s="114">
        <f t="shared" si="2"/>
        <v>221.44000000000003</v>
      </c>
      <c r="V32" s="112">
        <f t="shared" si="3"/>
        <v>0</v>
      </c>
      <c r="Y32">
        <f>BAWANA!AW32+BAWANA!AX32</f>
        <v>24.28</v>
      </c>
      <c r="Z32">
        <f>BAWANA!BD32+BAWANA!BE32</f>
        <v>24.28</v>
      </c>
      <c r="AA32">
        <f>BAWANA!X32+BAWANA!Y32</f>
        <v>24.28</v>
      </c>
      <c r="AB32">
        <f>BAWANA!AE32+BAWANA!AF32</f>
        <v>24.28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221.44</v>
      </c>
      <c r="E33">
        <f>BAWANA!AM33</f>
        <v>0</v>
      </c>
      <c r="F33">
        <f t="shared" si="4"/>
        <v>256</v>
      </c>
      <c r="G33">
        <f t="shared" si="5"/>
        <v>221.44</v>
      </c>
      <c r="H33" s="112"/>
      <c r="I33">
        <f>BRPL_EOD!AI33+BRPL_EOD!AJ33</f>
        <v>99.61</v>
      </c>
      <c r="J33">
        <f>BYPL_EOD!AI33+BYPL_EOD!AJ33</f>
        <v>45</v>
      </c>
      <c r="K33">
        <f>MES_EOD!AI33+MES_EOD!AJ33</f>
        <v>5</v>
      </c>
      <c r="L33">
        <f>NDMC_EOD!AI33+NDMC_EOD!AJ33</f>
        <v>19</v>
      </c>
      <c r="M33">
        <f>TPDDL_EOD!AI33+TPDDL_EOD!AJ33</f>
        <v>52.82</v>
      </c>
      <c r="N33">
        <f t="shared" si="0"/>
        <v>221.43</v>
      </c>
      <c r="O33" s="112">
        <f t="shared" si="1"/>
        <v>9.9999999999909051E-3</v>
      </c>
      <c r="P33">
        <v>99.61449848710653</v>
      </c>
      <c r="Q33">
        <v>45.002032244953256</v>
      </c>
      <c r="R33">
        <v>5.0002258049948063</v>
      </c>
      <c r="S33">
        <v>19.000858058980263</v>
      </c>
      <c r="T33">
        <v>52.822385403965136</v>
      </c>
      <c r="U33" s="114">
        <f t="shared" si="2"/>
        <v>221.44000000000003</v>
      </c>
      <c r="V33" s="112">
        <f t="shared" si="3"/>
        <v>0</v>
      </c>
      <c r="Y33">
        <f>BAWANA!AW33+BAWANA!AX33</f>
        <v>24.28</v>
      </c>
      <c r="Z33">
        <f>BAWANA!BD33+BAWANA!BE33</f>
        <v>24.28</v>
      </c>
      <c r="AA33">
        <f>BAWANA!X33+BAWANA!Y33</f>
        <v>24.28</v>
      </c>
      <c r="AB33">
        <f>BAWANA!AE33+BAWANA!AF33</f>
        <v>24.28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221.44</v>
      </c>
      <c r="E34">
        <f>BAWANA!AM34</f>
        <v>0</v>
      </c>
      <c r="F34">
        <f t="shared" si="4"/>
        <v>256</v>
      </c>
      <c r="G34">
        <f t="shared" si="5"/>
        <v>221.44</v>
      </c>
      <c r="H34" s="112"/>
      <c r="I34">
        <f>BRPL_EOD!AI34+BRPL_EOD!AJ34</f>
        <v>99.61</v>
      </c>
      <c r="J34">
        <f>BYPL_EOD!AI34+BYPL_EOD!AJ34</f>
        <v>45</v>
      </c>
      <c r="K34">
        <f>MES_EOD!AI34+MES_EOD!AJ34</f>
        <v>5</v>
      </c>
      <c r="L34">
        <f>NDMC_EOD!AI34+NDMC_EOD!AJ34</f>
        <v>19</v>
      </c>
      <c r="M34">
        <f>TPDDL_EOD!AI34+TPDDL_EOD!AJ34</f>
        <v>52.82</v>
      </c>
      <c r="N34">
        <f t="shared" si="0"/>
        <v>221.43</v>
      </c>
      <c r="O34" s="112">
        <f t="shared" si="1"/>
        <v>9.9999999999909051E-3</v>
      </c>
      <c r="P34">
        <v>99.61449848710653</v>
      </c>
      <c r="Q34">
        <v>45.002032244953256</v>
      </c>
      <c r="R34">
        <v>5.0002258049948063</v>
      </c>
      <c r="S34">
        <v>19.000858058980263</v>
      </c>
      <c r="T34">
        <v>52.822385403965136</v>
      </c>
      <c r="U34" s="114">
        <f t="shared" si="2"/>
        <v>221.44000000000003</v>
      </c>
      <c r="V34" s="112">
        <f t="shared" si="3"/>
        <v>0</v>
      </c>
      <c r="Y34">
        <f>BAWANA!AW34+BAWANA!AX34</f>
        <v>24.28</v>
      </c>
      <c r="Z34">
        <f>BAWANA!BD34+BAWANA!BE34</f>
        <v>24.28</v>
      </c>
      <c r="AA34">
        <f>BAWANA!X34+BAWANA!Y34</f>
        <v>24.28</v>
      </c>
      <c r="AB34">
        <f>BAWANA!AE34+BAWANA!AF34</f>
        <v>24.28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216.01999999999998</v>
      </c>
      <c r="E35">
        <f>BAWANA!AM35</f>
        <v>0</v>
      </c>
      <c r="F35">
        <f t="shared" si="4"/>
        <v>256</v>
      </c>
      <c r="G35">
        <f t="shared" si="5"/>
        <v>216.01999999999998</v>
      </c>
      <c r="H35" s="112"/>
      <c r="I35">
        <f>BRPL_EOD!AI35+BRPL_EOD!AJ35</f>
        <v>84.02</v>
      </c>
      <c r="J35">
        <f>BYPL_EOD!AI35+BYPL_EOD!AJ35</f>
        <v>48.59</v>
      </c>
      <c r="K35">
        <f>MES_EOD!AI35+MES_EOD!AJ35</f>
        <v>5</v>
      </c>
      <c r="L35">
        <f>NDMC_EOD!AI35+NDMC_EOD!AJ35</f>
        <v>19.690000000000001</v>
      </c>
      <c r="M35">
        <f>TPDDL_EOD!AI35+TPDDL_EOD!AJ35</f>
        <v>58.71</v>
      </c>
      <c r="N35">
        <f t="shared" si="0"/>
        <v>216.01000000000002</v>
      </c>
      <c r="O35" s="112">
        <f t="shared" si="1"/>
        <v>9.9999999999624833E-3</v>
      </c>
      <c r="P35">
        <v>84.02388963473912</v>
      </c>
      <c r="Q35">
        <v>48.592249432896622</v>
      </c>
      <c r="R35">
        <v>5.0002314707652413</v>
      </c>
      <c r="S35">
        <v>19.690911531873521</v>
      </c>
      <c r="T35">
        <v>58.712717929725464</v>
      </c>
      <c r="U35" s="114">
        <f t="shared" si="2"/>
        <v>216.01999999999998</v>
      </c>
      <c r="V35" s="112">
        <f t="shared" si="3"/>
        <v>0</v>
      </c>
      <c r="Y35">
        <f>BAWANA!AW35+BAWANA!AX35</f>
        <v>26.99</v>
      </c>
      <c r="Z35">
        <f>BAWANA!BD35+BAWANA!BE35</f>
        <v>26.99</v>
      </c>
      <c r="AA35">
        <f>BAWANA!X35+BAWANA!Y35</f>
        <v>26.99</v>
      </c>
      <c r="AB35">
        <f>BAWANA!AE35+BAWANA!AF35</f>
        <v>26.99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216.01999999999998</v>
      </c>
      <c r="E36">
        <f>BAWANA!AM36</f>
        <v>0</v>
      </c>
      <c r="F36">
        <f t="shared" si="4"/>
        <v>256</v>
      </c>
      <c r="G36">
        <f t="shared" si="5"/>
        <v>216.01999999999998</v>
      </c>
      <c r="H36" s="112"/>
      <c r="I36">
        <f>BRPL_EOD!AI36+BRPL_EOD!AJ36</f>
        <v>84.02</v>
      </c>
      <c r="J36">
        <f>BYPL_EOD!AI36+BYPL_EOD!AJ36</f>
        <v>48.59</v>
      </c>
      <c r="K36">
        <f>MES_EOD!AI36+MES_EOD!AJ36</f>
        <v>5</v>
      </c>
      <c r="L36">
        <f>NDMC_EOD!AI36+NDMC_EOD!AJ36</f>
        <v>19.690000000000001</v>
      </c>
      <c r="M36">
        <f>TPDDL_EOD!AI36+TPDDL_EOD!AJ36</f>
        <v>58.71</v>
      </c>
      <c r="N36">
        <f t="shared" si="0"/>
        <v>216.01000000000002</v>
      </c>
      <c r="O36" s="112">
        <f t="shared" si="1"/>
        <v>9.9999999999624833E-3</v>
      </c>
      <c r="P36">
        <v>84.02388963473912</v>
      </c>
      <c r="Q36">
        <v>48.592249432896622</v>
      </c>
      <c r="R36">
        <v>5.0002314707652413</v>
      </c>
      <c r="S36">
        <v>19.690911531873521</v>
      </c>
      <c r="T36">
        <v>58.712717929725464</v>
      </c>
      <c r="U36" s="114">
        <f t="shared" si="2"/>
        <v>216.01999999999998</v>
      </c>
      <c r="V36" s="112">
        <f t="shared" si="3"/>
        <v>0</v>
      </c>
      <c r="Y36">
        <f>BAWANA!AW36+BAWANA!AX36</f>
        <v>26.99</v>
      </c>
      <c r="Z36">
        <f>BAWANA!BD36+BAWANA!BE36</f>
        <v>26.99</v>
      </c>
      <c r="AA36">
        <f>BAWANA!X36+BAWANA!Y36</f>
        <v>26.99</v>
      </c>
      <c r="AB36">
        <f>BAWANA!AE36+BAWANA!AF36</f>
        <v>26.99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216.01999999999998</v>
      </c>
      <c r="E37">
        <f>BAWANA!AM37</f>
        <v>0</v>
      </c>
      <c r="F37">
        <f t="shared" si="4"/>
        <v>256</v>
      </c>
      <c r="G37">
        <f t="shared" si="5"/>
        <v>216.01999999999998</v>
      </c>
      <c r="H37" s="112"/>
      <c r="I37">
        <f>BRPL_EOD!AI37+BRPL_EOD!AJ37</f>
        <v>84.02</v>
      </c>
      <c r="J37">
        <f>BYPL_EOD!AI37+BYPL_EOD!AJ37</f>
        <v>48.59</v>
      </c>
      <c r="K37">
        <f>MES_EOD!AI37+MES_EOD!AJ37</f>
        <v>5</v>
      </c>
      <c r="L37">
        <f>NDMC_EOD!AI37+NDMC_EOD!AJ37</f>
        <v>19.690000000000001</v>
      </c>
      <c r="M37">
        <f>TPDDL_EOD!AI37+TPDDL_EOD!AJ37</f>
        <v>58.71</v>
      </c>
      <c r="N37">
        <f t="shared" si="0"/>
        <v>216.01000000000002</v>
      </c>
      <c r="O37" s="112">
        <f t="shared" si="1"/>
        <v>9.9999999999624833E-3</v>
      </c>
      <c r="P37">
        <v>84.02388963473912</v>
      </c>
      <c r="Q37">
        <v>48.592249432896622</v>
      </c>
      <c r="R37">
        <v>5.0002314707652413</v>
      </c>
      <c r="S37">
        <v>19.690911531873521</v>
      </c>
      <c r="T37">
        <v>58.712717929725464</v>
      </c>
      <c r="U37" s="114">
        <f t="shared" si="2"/>
        <v>216.01999999999998</v>
      </c>
      <c r="V37" s="112">
        <f t="shared" si="3"/>
        <v>0</v>
      </c>
      <c r="Y37">
        <f>BAWANA!AW37+BAWANA!AX37</f>
        <v>26.99</v>
      </c>
      <c r="Z37">
        <f>BAWANA!BD37+BAWANA!BE37</f>
        <v>26.99</v>
      </c>
      <c r="AA37">
        <f>BAWANA!X37+BAWANA!Y37</f>
        <v>26.99</v>
      </c>
      <c r="AB37">
        <f>BAWANA!AE37+BAWANA!AF37</f>
        <v>26.99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216.01999999999998</v>
      </c>
      <c r="E38">
        <f>BAWANA!AM38</f>
        <v>0</v>
      </c>
      <c r="F38">
        <f t="shared" si="4"/>
        <v>256</v>
      </c>
      <c r="G38">
        <f t="shared" si="5"/>
        <v>216.01999999999998</v>
      </c>
      <c r="H38" s="112"/>
      <c r="I38">
        <f>BRPL_EOD!AI38+BRPL_EOD!AJ38</f>
        <v>84.02</v>
      </c>
      <c r="J38">
        <f>BYPL_EOD!AI38+BYPL_EOD!AJ38</f>
        <v>48.59</v>
      </c>
      <c r="K38">
        <f>MES_EOD!AI38+MES_EOD!AJ38</f>
        <v>5</v>
      </c>
      <c r="L38">
        <f>NDMC_EOD!AI38+NDMC_EOD!AJ38</f>
        <v>19.690000000000001</v>
      </c>
      <c r="M38">
        <f>TPDDL_EOD!AI38+TPDDL_EOD!AJ38</f>
        <v>58.71</v>
      </c>
      <c r="N38">
        <f t="shared" si="0"/>
        <v>216.01000000000002</v>
      </c>
      <c r="O38" s="112">
        <f t="shared" si="1"/>
        <v>9.9999999999624833E-3</v>
      </c>
      <c r="P38">
        <v>84.02388963473912</v>
      </c>
      <c r="Q38">
        <v>48.592249432896622</v>
      </c>
      <c r="R38">
        <v>5.0002314707652413</v>
      </c>
      <c r="S38">
        <v>19.690911531873521</v>
      </c>
      <c r="T38">
        <v>58.712717929725464</v>
      </c>
      <c r="U38" s="114">
        <f t="shared" si="2"/>
        <v>216.01999999999998</v>
      </c>
      <c r="V38" s="112">
        <f t="shared" si="3"/>
        <v>0</v>
      </c>
      <c r="Y38">
        <f>BAWANA!AW38+BAWANA!AX38</f>
        <v>26.99</v>
      </c>
      <c r="Z38">
        <f>BAWANA!BD38+BAWANA!BE38</f>
        <v>26.99</v>
      </c>
      <c r="AA38">
        <f>BAWANA!X38+BAWANA!Y38</f>
        <v>26.99</v>
      </c>
      <c r="AB38">
        <f>BAWANA!AE38+BAWANA!AF38</f>
        <v>26.99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216.01999999999998</v>
      </c>
      <c r="E39">
        <f>BAWANA!AM39</f>
        <v>0</v>
      </c>
      <c r="F39">
        <f t="shared" si="4"/>
        <v>256</v>
      </c>
      <c r="G39">
        <f t="shared" si="5"/>
        <v>216.01999999999998</v>
      </c>
      <c r="H39" s="112"/>
      <c r="I39">
        <f>BRPL_EOD!AI39+BRPL_EOD!AJ39</f>
        <v>84.02</v>
      </c>
      <c r="J39">
        <f>BYPL_EOD!AI39+BYPL_EOD!AJ39</f>
        <v>48.59</v>
      </c>
      <c r="K39">
        <f>MES_EOD!AI39+MES_EOD!AJ39</f>
        <v>5</v>
      </c>
      <c r="L39">
        <f>NDMC_EOD!AI39+NDMC_EOD!AJ39</f>
        <v>19.690000000000001</v>
      </c>
      <c r="M39">
        <f>TPDDL_EOD!AI39+TPDDL_EOD!AJ39</f>
        <v>58.71</v>
      </c>
      <c r="N39">
        <f t="shared" si="0"/>
        <v>216.01000000000002</v>
      </c>
      <c r="O39" s="112">
        <f t="shared" si="1"/>
        <v>9.9999999999624833E-3</v>
      </c>
      <c r="P39">
        <v>84.02388963473912</v>
      </c>
      <c r="Q39">
        <v>48.592249432896622</v>
      </c>
      <c r="R39">
        <v>5.0002314707652413</v>
      </c>
      <c r="S39">
        <v>19.690911531873521</v>
      </c>
      <c r="T39">
        <v>58.712717929725464</v>
      </c>
      <c r="U39" s="114">
        <f t="shared" si="2"/>
        <v>216.01999999999998</v>
      </c>
      <c r="V39" s="112">
        <f t="shared" si="3"/>
        <v>0</v>
      </c>
      <c r="Y39">
        <f>BAWANA!AW39+BAWANA!AX39</f>
        <v>26.99</v>
      </c>
      <c r="Z39">
        <f>BAWANA!BD39+BAWANA!BE39</f>
        <v>26.99</v>
      </c>
      <c r="AA39">
        <f>BAWANA!X39+BAWANA!Y39</f>
        <v>26.99</v>
      </c>
      <c r="AB39">
        <f>BAWANA!AE39+BAWANA!AF39</f>
        <v>26.99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216.01999999999998</v>
      </c>
      <c r="E40">
        <f>BAWANA!AM40</f>
        <v>0</v>
      </c>
      <c r="F40">
        <f t="shared" si="4"/>
        <v>256</v>
      </c>
      <c r="G40">
        <f t="shared" si="5"/>
        <v>216.01999999999998</v>
      </c>
      <c r="H40" s="112"/>
      <c r="I40">
        <f>BRPL_EOD!AI40+BRPL_EOD!AJ40</f>
        <v>84.02</v>
      </c>
      <c r="J40">
        <f>BYPL_EOD!AI40+BYPL_EOD!AJ40</f>
        <v>48.59</v>
      </c>
      <c r="K40">
        <f>MES_EOD!AI40+MES_EOD!AJ40</f>
        <v>5</v>
      </c>
      <c r="L40">
        <f>NDMC_EOD!AI40+NDMC_EOD!AJ40</f>
        <v>19.690000000000001</v>
      </c>
      <c r="M40">
        <f>TPDDL_EOD!AI40+TPDDL_EOD!AJ40</f>
        <v>58.71</v>
      </c>
      <c r="N40">
        <f t="shared" si="0"/>
        <v>216.01000000000002</v>
      </c>
      <c r="O40" s="112">
        <f t="shared" si="1"/>
        <v>9.9999999999624833E-3</v>
      </c>
      <c r="P40">
        <v>84.02388963473912</v>
      </c>
      <c r="Q40">
        <v>48.592249432896622</v>
      </c>
      <c r="R40">
        <v>5.0002314707652413</v>
      </c>
      <c r="S40">
        <v>19.690911531873521</v>
      </c>
      <c r="T40">
        <v>58.712717929725464</v>
      </c>
      <c r="U40" s="114">
        <f t="shared" si="2"/>
        <v>216.01999999999998</v>
      </c>
      <c r="V40" s="112">
        <f t="shared" si="3"/>
        <v>0</v>
      </c>
      <c r="Y40">
        <f>BAWANA!AW40+BAWANA!AX40</f>
        <v>26.99</v>
      </c>
      <c r="Z40">
        <f>BAWANA!BD40+BAWANA!BE40</f>
        <v>26.99</v>
      </c>
      <c r="AA40">
        <f>BAWANA!X40+BAWANA!Y40</f>
        <v>26.99</v>
      </c>
      <c r="AB40">
        <f>BAWANA!AE40+BAWANA!AF40</f>
        <v>26.99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216.01999999999998</v>
      </c>
      <c r="E41">
        <f>BAWANA!AM41</f>
        <v>0</v>
      </c>
      <c r="F41">
        <f t="shared" si="4"/>
        <v>256</v>
      </c>
      <c r="G41">
        <f t="shared" si="5"/>
        <v>216.01999999999998</v>
      </c>
      <c r="H41" s="112"/>
      <c r="I41">
        <f>BRPL_EOD!AI41+BRPL_EOD!AJ41</f>
        <v>84.02</v>
      </c>
      <c r="J41">
        <f>BYPL_EOD!AI41+BYPL_EOD!AJ41</f>
        <v>48.59</v>
      </c>
      <c r="K41">
        <f>MES_EOD!AI41+MES_EOD!AJ41</f>
        <v>5</v>
      </c>
      <c r="L41">
        <f>NDMC_EOD!AI41+NDMC_EOD!AJ41</f>
        <v>19.690000000000001</v>
      </c>
      <c r="M41">
        <f>TPDDL_EOD!AI41+TPDDL_EOD!AJ41</f>
        <v>58.71</v>
      </c>
      <c r="N41">
        <f t="shared" si="0"/>
        <v>216.01000000000002</v>
      </c>
      <c r="O41" s="112">
        <f t="shared" si="1"/>
        <v>9.9999999999624833E-3</v>
      </c>
      <c r="P41">
        <v>84.02388963473912</v>
      </c>
      <c r="Q41">
        <v>48.592249432896622</v>
      </c>
      <c r="R41">
        <v>5.0002314707652413</v>
      </c>
      <c r="S41">
        <v>19.690911531873521</v>
      </c>
      <c r="T41">
        <v>58.712717929725464</v>
      </c>
      <c r="U41" s="114">
        <f t="shared" si="2"/>
        <v>216.01999999999998</v>
      </c>
      <c r="V41" s="112">
        <f t="shared" si="3"/>
        <v>0</v>
      </c>
      <c r="Y41">
        <f>BAWANA!AW41+BAWANA!AX41</f>
        <v>26.99</v>
      </c>
      <c r="Z41">
        <f>BAWANA!BD41+BAWANA!BE41</f>
        <v>26.99</v>
      </c>
      <c r="AA41">
        <f>BAWANA!X41+BAWANA!Y41</f>
        <v>26.99</v>
      </c>
      <c r="AB41">
        <f>BAWANA!AE41+BAWANA!AF41</f>
        <v>26.99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216.01999999999998</v>
      </c>
      <c r="E42">
        <f>BAWANA!AM42</f>
        <v>0</v>
      </c>
      <c r="F42">
        <f t="shared" si="4"/>
        <v>256</v>
      </c>
      <c r="G42">
        <f t="shared" si="5"/>
        <v>216.01999999999998</v>
      </c>
      <c r="H42" s="112"/>
      <c r="I42">
        <f>BRPL_EOD!AI42+BRPL_EOD!AJ42</f>
        <v>84.02</v>
      </c>
      <c r="J42">
        <f>BYPL_EOD!AI42+BYPL_EOD!AJ42</f>
        <v>48.59</v>
      </c>
      <c r="K42">
        <f>MES_EOD!AI42+MES_EOD!AJ42</f>
        <v>5</v>
      </c>
      <c r="L42">
        <f>NDMC_EOD!AI42+NDMC_EOD!AJ42</f>
        <v>19.690000000000001</v>
      </c>
      <c r="M42">
        <f>TPDDL_EOD!AI42+TPDDL_EOD!AJ42</f>
        <v>58.71</v>
      </c>
      <c r="N42">
        <f t="shared" si="0"/>
        <v>216.01000000000002</v>
      </c>
      <c r="O42" s="112">
        <f t="shared" si="1"/>
        <v>9.9999999999624833E-3</v>
      </c>
      <c r="P42">
        <v>84.02388963473912</v>
      </c>
      <c r="Q42">
        <v>48.592249432896622</v>
      </c>
      <c r="R42">
        <v>5.0002314707652413</v>
      </c>
      <c r="S42">
        <v>19.690911531873521</v>
      </c>
      <c r="T42">
        <v>58.712717929725464</v>
      </c>
      <c r="U42" s="114">
        <f t="shared" si="2"/>
        <v>216.01999999999998</v>
      </c>
      <c r="V42" s="112">
        <f t="shared" si="3"/>
        <v>0</v>
      </c>
      <c r="Y42">
        <f>BAWANA!AW42+BAWANA!AX42</f>
        <v>26.99</v>
      </c>
      <c r="Z42">
        <f>BAWANA!BD42+BAWANA!BE42</f>
        <v>26.99</v>
      </c>
      <c r="AA42">
        <f>BAWANA!X42+BAWANA!Y42</f>
        <v>26.99</v>
      </c>
      <c r="AB42">
        <f>BAWANA!AE42+BAWANA!AF42</f>
        <v>26.99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216.01999999999998</v>
      </c>
      <c r="E43">
        <f>BAWANA!AM43</f>
        <v>0</v>
      </c>
      <c r="F43">
        <f t="shared" si="4"/>
        <v>256</v>
      </c>
      <c r="G43">
        <f t="shared" si="5"/>
        <v>216.01999999999998</v>
      </c>
      <c r="H43" s="112"/>
      <c r="I43">
        <f>BRPL_EOD!AI43+BRPL_EOD!AJ43</f>
        <v>84.02</v>
      </c>
      <c r="J43">
        <f>BYPL_EOD!AI43+BYPL_EOD!AJ43</f>
        <v>48.59</v>
      </c>
      <c r="K43">
        <f>MES_EOD!AI43+MES_EOD!AJ43</f>
        <v>5</v>
      </c>
      <c r="L43">
        <f>NDMC_EOD!AI43+NDMC_EOD!AJ43</f>
        <v>19.690000000000001</v>
      </c>
      <c r="M43">
        <f>TPDDL_EOD!AI43+TPDDL_EOD!AJ43</f>
        <v>58.71</v>
      </c>
      <c r="N43">
        <f t="shared" si="0"/>
        <v>216.01000000000002</v>
      </c>
      <c r="O43" s="112">
        <f t="shared" si="1"/>
        <v>9.9999999999624833E-3</v>
      </c>
      <c r="P43">
        <v>84.02388963473912</v>
      </c>
      <c r="Q43">
        <v>48.592249432896622</v>
      </c>
      <c r="R43">
        <v>5.0002314707652413</v>
      </c>
      <c r="S43">
        <v>19.690911531873521</v>
      </c>
      <c r="T43">
        <v>58.712717929725464</v>
      </c>
      <c r="U43" s="114">
        <f t="shared" si="2"/>
        <v>216.01999999999998</v>
      </c>
      <c r="V43" s="112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216.01999999999998</v>
      </c>
      <c r="E44">
        <f>BAWANA!AM44</f>
        <v>0</v>
      </c>
      <c r="F44">
        <f t="shared" si="4"/>
        <v>256</v>
      </c>
      <c r="G44">
        <f t="shared" si="5"/>
        <v>216.01999999999998</v>
      </c>
      <c r="H44" s="112"/>
      <c r="I44">
        <f>BRPL_EOD!AI44+BRPL_EOD!AJ44</f>
        <v>84.02</v>
      </c>
      <c r="J44">
        <f>BYPL_EOD!AI44+BYPL_EOD!AJ44</f>
        <v>48.59</v>
      </c>
      <c r="K44">
        <f>MES_EOD!AI44+MES_EOD!AJ44</f>
        <v>5</v>
      </c>
      <c r="L44">
        <f>NDMC_EOD!AI44+NDMC_EOD!AJ44</f>
        <v>19.690000000000001</v>
      </c>
      <c r="M44">
        <f>TPDDL_EOD!AI44+TPDDL_EOD!AJ44</f>
        <v>58.71</v>
      </c>
      <c r="N44">
        <f t="shared" si="0"/>
        <v>216.01000000000002</v>
      </c>
      <c r="O44" s="112">
        <f t="shared" si="1"/>
        <v>9.9999999999624833E-3</v>
      </c>
      <c r="P44">
        <v>84.02388963473912</v>
      </c>
      <c r="Q44">
        <v>48.592249432896622</v>
      </c>
      <c r="R44">
        <v>5.0002314707652413</v>
      </c>
      <c r="S44">
        <v>19.690911531873521</v>
      </c>
      <c r="T44">
        <v>58.712717929725464</v>
      </c>
      <c r="U44" s="114">
        <f t="shared" si="2"/>
        <v>216.01999999999998</v>
      </c>
      <c r="V44" s="112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12"/>
      <c r="I45">
        <f>BRPL_EOD!AI45+BRPL_EOD!AJ45</f>
        <v>84.02</v>
      </c>
      <c r="J45">
        <f>BYPL_EOD!AI45+BYPL_EOD!AJ45</f>
        <v>48.59</v>
      </c>
      <c r="K45">
        <f>MES_EOD!AI45+MES_EOD!AJ45</f>
        <v>5</v>
      </c>
      <c r="L45">
        <f>NDMC_EOD!AI45+NDMC_EOD!AJ45</f>
        <v>19.690000000000001</v>
      </c>
      <c r="M45">
        <f>TPDDL_EOD!AI45+TPDDL_EOD!AJ45</f>
        <v>58.71</v>
      </c>
      <c r="N45">
        <f t="shared" si="0"/>
        <v>216.01000000000002</v>
      </c>
      <c r="O45" s="112">
        <f t="shared" si="1"/>
        <v>9.9999999999624833E-3</v>
      </c>
      <c r="P45">
        <v>84.02388963473912</v>
      </c>
      <c r="Q45">
        <v>48.592249432896622</v>
      </c>
      <c r="R45">
        <v>5.0002314707652413</v>
      </c>
      <c r="S45">
        <v>19.690911531873521</v>
      </c>
      <c r="T45">
        <v>58.712717929725464</v>
      </c>
      <c r="U45" s="114">
        <f t="shared" si="2"/>
        <v>216.01999999999998</v>
      </c>
      <c r="V45" s="112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12"/>
      <c r="I46">
        <f>BRPL_EOD!AI46+BRPL_EOD!AJ46</f>
        <v>84.02</v>
      </c>
      <c r="J46">
        <f>BYPL_EOD!AI46+BYPL_EOD!AJ46</f>
        <v>48.59</v>
      </c>
      <c r="K46">
        <f>MES_EOD!AI46+MES_EOD!AJ46</f>
        <v>5</v>
      </c>
      <c r="L46">
        <f>NDMC_EOD!AI46+NDMC_EOD!AJ46</f>
        <v>19.690000000000001</v>
      </c>
      <c r="M46">
        <f>TPDDL_EOD!AI46+TPDDL_EOD!AJ46</f>
        <v>58.71</v>
      </c>
      <c r="N46">
        <f t="shared" si="0"/>
        <v>216.01000000000002</v>
      </c>
      <c r="O46" s="112">
        <f t="shared" si="1"/>
        <v>9.9999999999624833E-3</v>
      </c>
      <c r="P46">
        <v>84.02388963473912</v>
      </c>
      <c r="Q46">
        <v>48.592249432896622</v>
      </c>
      <c r="R46">
        <v>5.0002314707652413</v>
      </c>
      <c r="S46">
        <v>19.690911531873521</v>
      </c>
      <c r="T46">
        <v>58.712717929725464</v>
      </c>
      <c r="U46" s="114">
        <f t="shared" si="2"/>
        <v>216.01999999999998</v>
      </c>
      <c r="V46" s="112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12"/>
      <c r="I47">
        <f>BRPL_EOD!AI47+BRPL_EOD!AJ47</f>
        <v>84.02</v>
      </c>
      <c r="J47">
        <f>BYPL_EOD!AI47+BYPL_EOD!AJ47</f>
        <v>48.59</v>
      </c>
      <c r="K47">
        <f>MES_EOD!AI47+MES_EOD!AJ47</f>
        <v>5</v>
      </c>
      <c r="L47">
        <f>NDMC_EOD!AI47+NDMC_EOD!AJ47</f>
        <v>19.690000000000001</v>
      </c>
      <c r="M47">
        <f>TPDDL_EOD!AI47+TPDDL_EOD!AJ47</f>
        <v>58.71</v>
      </c>
      <c r="N47">
        <f t="shared" si="0"/>
        <v>216.01000000000002</v>
      </c>
      <c r="O47" s="112">
        <f t="shared" si="1"/>
        <v>9.9999999999624833E-3</v>
      </c>
      <c r="P47">
        <v>84.02388963473912</v>
      </c>
      <c r="Q47">
        <v>48.592249432896622</v>
      </c>
      <c r="R47">
        <v>5.0002314707652413</v>
      </c>
      <c r="S47">
        <v>19.690911531873521</v>
      </c>
      <c r="T47">
        <v>58.712717929725464</v>
      </c>
      <c r="U47" s="114">
        <f t="shared" si="2"/>
        <v>216.01999999999998</v>
      </c>
      <c r="V47" s="112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12"/>
      <c r="I48">
        <f>BRPL_EOD!AI48+BRPL_EOD!AJ48</f>
        <v>84.02</v>
      </c>
      <c r="J48">
        <f>BYPL_EOD!AI48+BYPL_EOD!AJ48</f>
        <v>48.59</v>
      </c>
      <c r="K48">
        <f>MES_EOD!AI48+MES_EOD!AJ48</f>
        <v>5</v>
      </c>
      <c r="L48">
        <f>NDMC_EOD!AI48+NDMC_EOD!AJ48</f>
        <v>19.690000000000001</v>
      </c>
      <c r="M48">
        <f>TPDDL_EOD!AI48+TPDDL_EOD!AJ48</f>
        <v>58.71</v>
      </c>
      <c r="N48">
        <f t="shared" si="0"/>
        <v>216.01000000000002</v>
      </c>
      <c r="O48" s="112">
        <f t="shared" si="1"/>
        <v>9.9999999999624833E-3</v>
      </c>
      <c r="P48">
        <v>84.02388963473912</v>
      </c>
      <c r="Q48">
        <v>48.592249432896622</v>
      </c>
      <c r="R48">
        <v>5.0002314707652413</v>
      </c>
      <c r="S48">
        <v>19.690911531873521</v>
      </c>
      <c r="T48">
        <v>58.712717929725464</v>
      </c>
      <c r="U48" s="114">
        <f t="shared" si="2"/>
        <v>216.01999999999998</v>
      </c>
      <c r="V48" s="112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12"/>
      <c r="I49">
        <f>BRPL_EOD!AI49+BRPL_EOD!AJ49</f>
        <v>84.02</v>
      </c>
      <c r="J49">
        <f>BYPL_EOD!AI49+BYPL_EOD!AJ49</f>
        <v>48.59</v>
      </c>
      <c r="K49">
        <f>MES_EOD!AI49+MES_EOD!AJ49</f>
        <v>5</v>
      </c>
      <c r="L49">
        <f>NDMC_EOD!AI49+NDMC_EOD!AJ49</f>
        <v>19.690000000000001</v>
      </c>
      <c r="M49">
        <f>TPDDL_EOD!AI49+TPDDL_EOD!AJ49</f>
        <v>58.71</v>
      </c>
      <c r="N49">
        <f t="shared" si="0"/>
        <v>216.01000000000002</v>
      </c>
      <c r="O49" s="112">
        <f t="shared" si="1"/>
        <v>9.9999999999624833E-3</v>
      </c>
      <c r="P49">
        <v>84.02388963473912</v>
      </c>
      <c r="Q49">
        <v>48.592249432896622</v>
      </c>
      <c r="R49">
        <v>5.0002314707652413</v>
      </c>
      <c r="S49">
        <v>19.690911531873521</v>
      </c>
      <c r="T49">
        <v>58.712717929725464</v>
      </c>
      <c r="U49" s="114">
        <f t="shared" si="2"/>
        <v>216.01999999999998</v>
      </c>
      <c r="V49" s="112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12"/>
      <c r="I50">
        <f>BRPL_EOD!AI50+BRPL_EOD!AJ50</f>
        <v>84.02</v>
      </c>
      <c r="J50">
        <f>BYPL_EOD!AI50+BYPL_EOD!AJ50</f>
        <v>48.59</v>
      </c>
      <c r="K50">
        <f>MES_EOD!AI50+MES_EOD!AJ50</f>
        <v>5</v>
      </c>
      <c r="L50">
        <f>NDMC_EOD!AI50+NDMC_EOD!AJ50</f>
        <v>19.690000000000001</v>
      </c>
      <c r="M50">
        <f>TPDDL_EOD!AI50+TPDDL_EOD!AJ50</f>
        <v>58.71</v>
      </c>
      <c r="N50">
        <f t="shared" si="0"/>
        <v>216.01000000000002</v>
      </c>
      <c r="O50" s="112">
        <f t="shared" si="1"/>
        <v>9.9999999999624833E-3</v>
      </c>
      <c r="P50">
        <v>84.02388963473912</v>
      </c>
      <c r="Q50">
        <v>48.592249432896622</v>
      </c>
      <c r="R50">
        <v>5.0002314707652413</v>
      </c>
      <c r="S50">
        <v>19.690911531873521</v>
      </c>
      <c r="T50">
        <v>58.712717929725464</v>
      </c>
      <c r="U50" s="114">
        <f t="shared" si="2"/>
        <v>216.01999999999998</v>
      </c>
      <c r="V50" s="112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12"/>
      <c r="I51">
        <f>BRPL_EOD!AI51+BRPL_EOD!AJ51</f>
        <v>84.02</v>
      </c>
      <c r="J51">
        <f>BYPL_EOD!AI51+BYPL_EOD!AJ51</f>
        <v>48.59</v>
      </c>
      <c r="K51">
        <f>MES_EOD!AI51+MES_EOD!AJ51</f>
        <v>5</v>
      </c>
      <c r="L51">
        <f>NDMC_EOD!AI51+NDMC_EOD!AJ51</f>
        <v>19.690000000000001</v>
      </c>
      <c r="M51">
        <f>TPDDL_EOD!AI51+TPDDL_EOD!AJ51</f>
        <v>58.71</v>
      </c>
      <c r="N51">
        <f t="shared" si="0"/>
        <v>216.01000000000002</v>
      </c>
      <c r="O51" s="112">
        <f t="shared" si="1"/>
        <v>9.9999999999624833E-3</v>
      </c>
      <c r="P51">
        <v>84.02388963473912</v>
      </c>
      <c r="Q51">
        <v>48.592249432896622</v>
      </c>
      <c r="R51">
        <v>5.0002314707652413</v>
      </c>
      <c r="S51">
        <v>19.690911531873521</v>
      </c>
      <c r="T51">
        <v>58.712717929725464</v>
      </c>
      <c r="U51" s="114">
        <f t="shared" si="2"/>
        <v>216.01999999999998</v>
      </c>
      <c r="V51" s="112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12"/>
      <c r="I52">
        <f>BRPL_EOD!AI52+BRPL_EOD!AJ52</f>
        <v>84.02</v>
      </c>
      <c r="J52">
        <f>BYPL_EOD!AI52+BYPL_EOD!AJ52</f>
        <v>48.59</v>
      </c>
      <c r="K52">
        <f>MES_EOD!AI52+MES_EOD!AJ52</f>
        <v>5</v>
      </c>
      <c r="L52">
        <f>NDMC_EOD!AI52+NDMC_EOD!AJ52</f>
        <v>19.690000000000001</v>
      </c>
      <c r="M52">
        <f>TPDDL_EOD!AI52+TPDDL_EOD!AJ52</f>
        <v>58.71</v>
      </c>
      <c r="N52">
        <f t="shared" si="0"/>
        <v>216.01000000000002</v>
      </c>
      <c r="O52" s="112">
        <f t="shared" si="1"/>
        <v>9.9999999999624833E-3</v>
      </c>
      <c r="P52">
        <v>84.02388963473912</v>
      </c>
      <c r="Q52">
        <v>48.592249432896622</v>
      </c>
      <c r="R52">
        <v>5.0002314707652413</v>
      </c>
      <c r="S52">
        <v>19.690911531873521</v>
      </c>
      <c r="T52">
        <v>58.712717929725464</v>
      </c>
      <c r="U52" s="114">
        <f t="shared" si="2"/>
        <v>216.01999999999998</v>
      </c>
      <c r="V52" s="112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2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2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4">
        <f t="shared" si="2"/>
        <v>216.01999999999998</v>
      </c>
      <c r="V53" s="112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2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2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4">
        <f t="shared" si="2"/>
        <v>216.01999999999998</v>
      </c>
      <c r="V54" s="112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2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2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4">
        <f t="shared" si="2"/>
        <v>216.01999999999998</v>
      </c>
      <c r="V55" s="112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2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2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4">
        <f t="shared" si="2"/>
        <v>216.01999999999998</v>
      </c>
      <c r="V56" s="112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2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2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4">
        <f t="shared" si="2"/>
        <v>216.01999999999998</v>
      </c>
      <c r="V58" s="112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2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2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4">
        <f t="shared" si="2"/>
        <v>216.01999999999998</v>
      </c>
      <c r="V59" s="112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2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2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4">
        <f t="shared" si="2"/>
        <v>216.01999999999998</v>
      </c>
      <c r="V60" s="112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2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2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4">
        <f t="shared" si="2"/>
        <v>216.01999999999998</v>
      </c>
      <c r="V61" s="112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2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2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4">
        <f t="shared" si="2"/>
        <v>216.01999999999998</v>
      </c>
      <c r="V62" s="112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2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2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4">
        <f t="shared" si="2"/>
        <v>216.01999999999998</v>
      </c>
      <c r="V63" s="112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2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2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4">
        <f t="shared" si="2"/>
        <v>216.01999999999998</v>
      </c>
      <c r="V64" s="112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2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2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4">
        <f t="shared" si="2"/>
        <v>216.01999999999998</v>
      </c>
      <c r="V65" s="112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2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2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4">
        <f t="shared" si="2"/>
        <v>216.01999999999998</v>
      </c>
      <c r="V66" s="112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213.82999999999998</v>
      </c>
      <c r="E67">
        <f>BAWANA!AM67</f>
        <v>0</v>
      </c>
      <c r="F67">
        <f t="shared" si="4"/>
        <v>256</v>
      </c>
      <c r="G67">
        <f t="shared" si="5"/>
        <v>213.82999999999998</v>
      </c>
      <c r="H67" s="112"/>
      <c r="I67">
        <f>BRPL_EOD!AI67+BRPL_EOD!AJ67</f>
        <v>75.23</v>
      </c>
      <c r="J67">
        <f>BYPL_EOD!AI67+BYPL_EOD!AJ67</f>
        <v>45</v>
      </c>
      <c r="K67">
        <f>MES_EOD!AI67+MES_EOD!AJ67</f>
        <v>5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213.84000000000003</v>
      </c>
      <c r="O67" s="112">
        <f t="shared" ref="O67:O98" si="8">G67-N67</f>
        <v>-1.0000000000047748E-2</v>
      </c>
      <c r="P67">
        <v>75.226481949120824</v>
      </c>
      <c r="Q67">
        <v>44.997895622895612</v>
      </c>
      <c r="R67">
        <v>4.9997661803217346</v>
      </c>
      <c r="S67">
        <v>18.999111485222592</v>
      </c>
      <c r="T67">
        <v>69.606744762439192</v>
      </c>
      <c r="U67" s="114">
        <f t="shared" ref="U67:U98" si="9">SUM(P67:T67)</f>
        <v>213.82999999999993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24.17</v>
      </c>
      <c r="AA67">
        <f>BAWANA!X67+BAWANA!Y67</f>
        <v>32</v>
      </c>
      <c r="AB67">
        <f>BAWANA!AE67+BAWANA!AF67</f>
        <v>24.17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213.82999999999998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213.82999999999998</v>
      </c>
      <c r="H68" s="112"/>
      <c r="I68">
        <f>BRPL_EOD!AI68+BRPL_EOD!AJ68</f>
        <v>75.23</v>
      </c>
      <c r="J68">
        <f>BYPL_EOD!AI68+BYPL_EOD!AJ68</f>
        <v>45</v>
      </c>
      <c r="K68">
        <f>MES_EOD!AI68+MES_EOD!AJ68</f>
        <v>5</v>
      </c>
      <c r="L68">
        <f>NDMC_EOD!AI68+NDMC_EOD!AJ68</f>
        <v>19</v>
      </c>
      <c r="M68">
        <f>TPDDL_EOD!AI68+TPDDL_EOD!AJ68</f>
        <v>69.61</v>
      </c>
      <c r="N68">
        <f t="shared" si="7"/>
        <v>213.84000000000003</v>
      </c>
      <c r="O68" s="112">
        <f t="shared" si="8"/>
        <v>-1.0000000000047748E-2</v>
      </c>
      <c r="P68">
        <v>75.226481949120824</v>
      </c>
      <c r="Q68">
        <v>44.997895622895612</v>
      </c>
      <c r="R68">
        <v>4.9997661803217346</v>
      </c>
      <c r="S68">
        <v>18.999111485222592</v>
      </c>
      <c r="T68">
        <v>69.606744762439192</v>
      </c>
      <c r="U68" s="114">
        <f t="shared" si="9"/>
        <v>213.82999999999993</v>
      </c>
      <c r="V68" s="112">
        <f t="shared" si="10"/>
        <v>0</v>
      </c>
      <c r="Y68">
        <f>BAWANA!AW68+BAWANA!AX68</f>
        <v>32</v>
      </c>
      <c r="Z68">
        <f>BAWANA!BD68+BAWANA!BE68</f>
        <v>24.17</v>
      </c>
      <c r="AA68">
        <f>BAWANA!X68+BAWANA!Y68</f>
        <v>32</v>
      </c>
      <c r="AB68">
        <f>BAWANA!AE68+BAWANA!AF68</f>
        <v>24.17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243.22000000000003</v>
      </c>
      <c r="E69">
        <f>BAWANA!AM69</f>
        <v>0</v>
      </c>
      <c r="F69">
        <f t="shared" si="11"/>
        <v>256</v>
      </c>
      <c r="G69">
        <f t="shared" si="12"/>
        <v>243.22000000000003</v>
      </c>
      <c r="H69" s="112"/>
      <c r="I69">
        <f>BRPL_EOD!AI69+BRPL_EOD!AJ69</f>
        <v>99.61</v>
      </c>
      <c r="J69">
        <f>BYPL_EOD!AI69+BYPL_EOD!AJ69</f>
        <v>50</v>
      </c>
      <c r="K69">
        <f>MES_EOD!AI69+MES_EOD!AJ69</f>
        <v>5</v>
      </c>
      <c r="L69">
        <f>NDMC_EOD!AI69+NDMC_EOD!AJ69</f>
        <v>19</v>
      </c>
      <c r="M69">
        <f>TPDDL_EOD!AI69+TPDDL_EOD!AJ69</f>
        <v>69.61</v>
      </c>
      <c r="N69">
        <f t="shared" si="7"/>
        <v>243.22000000000003</v>
      </c>
      <c r="O69" s="112">
        <f t="shared" si="8"/>
        <v>0</v>
      </c>
      <c r="P69">
        <v>99.61</v>
      </c>
      <c r="Q69">
        <v>50</v>
      </c>
      <c r="R69">
        <v>5</v>
      </c>
      <c r="S69">
        <v>19</v>
      </c>
      <c r="T69">
        <v>69.61</v>
      </c>
      <c r="U69" s="114">
        <f t="shared" si="9"/>
        <v>243.22000000000003</v>
      </c>
      <c r="V69" s="112">
        <f t="shared" si="10"/>
        <v>0</v>
      </c>
      <c r="Y69">
        <f>BAWANA!AW69+BAWANA!AX69</f>
        <v>32</v>
      </c>
      <c r="Z69">
        <f>BAWANA!BD69+BAWANA!BE69</f>
        <v>0</v>
      </c>
      <c r="AA69">
        <f>BAWANA!X69+BAWANA!Y69</f>
        <v>32</v>
      </c>
      <c r="AB69">
        <f>BAWANA!AE69+BAWANA!AF69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243.22000000000003</v>
      </c>
      <c r="E70">
        <f>BAWANA!AM70</f>
        <v>0</v>
      </c>
      <c r="F70">
        <f t="shared" si="11"/>
        <v>256</v>
      </c>
      <c r="G70">
        <f t="shared" si="12"/>
        <v>243.22000000000003</v>
      </c>
      <c r="H70" s="112"/>
      <c r="I70">
        <f>BRPL_EOD!AI70+BRPL_EOD!AJ70</f>
        <v>99.61</v>
      </c>
      <c r="J70">
        <f>BYPL_EOD!AI70+BYPL_EOD!AJ70</f>
        <v>50</v>
      </c>
      <c r="K70">
        <f>MES_EOD!AI70+MES_EOD!AJ70</f>
        <v>5</v>
      </c>
      <c r="L70">
        <f>NDMC_EOD!AI70+NDMC_EOD!AJ70</f>
        <v>19</v>
      </c>
      <c r="M70">
        <f>TPDDL_EOD!AI70+TPDDL_EOD!AJ70</f>
        <v>69.61</v>
      </c>
      <c r="N70">
        <f t="shared" si="7"/>
        <v>243.22000000000003</v>
      </c>
      <c r="O70" s="112">
        <f t="shared" si="8"/>
        <v>0</v>
      </c>
      <c r="P70">
        <v>99.61</v>
      </c>
      <c r="Q70">
        <v>50</v>
      </c>
      <c r="R70">
        <v>5</v>
      </c>
      <c r="S70">
        <v>19</v>
      </c>
      <c r="T70">
        <v>69.61</v>
      </c>
      <c r="U70" s="114">
        <f t="shared" si="9"/>
        <v>243.22000000000003</v>
      </c>
      <c r="V70" s="112">
        <f t="shared" si="10"/>
        <v>0</v>
      </c>
      <c r="Y70">
        <f>BAWANA!AW70+BAWANA!AX70</f>
        <v>32</v>
      </c>
      <c r="Z70">
        <f>BAWANA!BD70+BAWANA!BE70</f>
        <v>0</v>
      </c>
      <c r="AA70">
        <f>BAWANA!X70+BAWANA!Y70</f>
        <v>32</v>
      </c>
      <c r="AB70">
        <f>BAWANA!AE70+BAWANA!AF70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279</v>
      </c>
      <c r="E71">
        <f>BAWANA!AM71</f>
        <v>0</v>
      </c>
      <c r="F71">
        <f t="shared" si="11"/>
        <v>256</v>
      </c>
      <c r="G71">
        <f t="shared" si="12"/>
        <v>279</v>
      </c>
      <c r="H71" s="112"/>
      <c r="I71">
        <f>BRPL_EOD!AI71+BRPL_EOD!AJ71</f>
        <v>139.88</v>
      </c>
      <c r="J71">
        <f>BYPL_EOD!AI71+BYPL_EOD!AJ71</f>
        <v>48.44</v>
      </c>
      <c r="K71">
        <f>MES_EOD!AI71+MES_EOD!AJ71</f>
        <v>4.84</v>
      </c>
      <c r="L71">
        <f>NDMC_EOD!AI71+NDMC_EOD!AJ71</f>
        <v>18.41</v>
      </c>
      <c r="M71">
        <f>TPDDL_EOD!AI71+TPDDL_EOD!AJ71</f>
        <v>67.430000000000007</v>
      </c>
      <c r="N71">
        <f t="shared" si="7"/>
        <v>279</v>
      </c>
      <c r="O71" s="112">
        <f t="shared" si="8"/>
        <v>0</v>
      </c>
      <c r="P71">
        <v>139.88</v>
      </c>
      <c r="Q71">
        <v>48.44</v>
      </c>
      <c r="R71">
        <v>4.84</v>
      </c>
      <c r="S71">
        <v>18.41</v>
      </c>
      <c r="T71">
        <v>67.430000000000007</v>
      </c>
      <c r="U71" s="114">
        <f t="shared" si="9"/>
        <v>279</v>
      </c>
      <c r="V71" s="112">
        <f t="shared" si="10"/>
        <v>0</v>
      </c>
      <c r="Y71">
        <f>BAWANA!AW71+BAWANA!AX71</f>
        <v>31</v>
      </c>
      <c r="Z71">
        <f>BAWANA!BD71+BAWANA!BE71</f>
        <v>0</v>
      </c>
      <c r="AA71">
        <f>BAWANA!X71+BAWANA!Y71</f>
        <v>31</v>
      </c>
      <c r="AB71">
        <f>BAWANA!AE71+BAWANA!AF71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279</v>
      </c>
      <c r="E72">
        <f>BAWANA!AM72</f>
        <v>0</v>
      </c>
      <c r="F72">
        <f t="shared" si="11"/>
        <v>256</v>
      </c>
      <c r="G72">
        <f t="shared" si="12"/>
        <v>279</v>
      </c>
      <c r="H72" s="112"/>
      <c r="I72">
        <f>BRPL_EOD!AI72+BRPL_EOD!AJ72</f>
        <v>139.88</v>
      </c>
      <c r="J72">
        <f>BYPL_EOD!AI72+BYPL_EOD!AJ72</f>
        <v>48.44</v>
      </c>
      <c r="K72">
        <f>MES_EOD!AI72+MES_EOD!AJ72</f>
        <v>4.84</v>
      </c>
      <c r="L72">
        <f>NDMC_EOD!AI72+NDMC_EOD!AJ72</f>
        <v>18.41</v>
      </c>
      <c r="M72">
        <f>TPDDL_EOD!AI72+TPDDL_EOD!AJ72</f>
        <v>67.430000000000007</v>
      </c>
      <c r="N72">
        <f t="shared" si="7"/>
        <v>279</v>
      </c>
      <c r="O72" s="112">
        <f t="shared" si="8"/>
        <v>0</v>
      </c>
      <c r="P72">
        <v>139.88</v>
      </c>
      <c r="Q72">
        <v>48.44</v>
      </c>
      <c r="R72">
        <v>4.84</v>
      </c>
      <c r="S72">
        <v>18.41</v>
      </c>
      <c r="T72">
        <v>67.430000000000007</v>
      </c>
      <c r="U72" s="114">
        <f t="shared" si="9"/>
        <v>279</v>
      </c>
      <c r="V72" s="112">
        <f t="shared" si="10"/>
        <v>0</v>
      </c>
      <c r="Y72">
        <f>BAWANA!AW72+BAWANA!AX72</f>
        <v>31</v>
      </c>
      <c r="Z72">
        <f>BAWANA!BD72+BAWANA!BE72</f>
        <v>0</v>
      </c>
      <c r="AA72">
        <f>BAWANA!X72+BAWANA!Y72</f>
        <v>31</v>
      </c>
      <c r="AB72">
        <f>BAWANA!AE72+BAWANA!AF72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303.22000000000003</v>
      </c>
      <c r="E73">
        <f>BAWANA!AM73</f>
        <v>0</v>
      </c>
      <c r="F73">
        <f t="shared" si="11"/>
        <v>256</v>
      </c>
      <c r="G73">
        <f t="shared" si="12"/>
        <v>303.22000000000003</v>
      </c>
      <c r="H73" s="112"/>
      <c r="I73">
        <f>BRPL_EOD!AI73+BRPL_EOD!AJ73</f>
        <v>159.61000000000001</v>
      </c>
      <c r="J73">
        <f>BYPL_EOD!AI73+BYPL_EOD!AJ73</f>
        <v>50</v>
      </c>
      <c r="K73">
        <f>MES_EOD!AI73+MES_EOD!AJ73</f>
        <v>5</v>
      </c>
      <c r="L73">
        <f>NDMC_EOD!AI73+NDMC_EOD!AJ73</f>
        <v>19</v>
      </c>
      <c r="M73">
        <f>TPDDL_EOD!AI73+TPDDL_EOD!AJ73</f>
        <v>69.61</v>
      </c>
      <c r="N73">
        <f t="shared" si="7"/>
        <v>303.22000000000003</v>
      </c>
      <c r="O73" s="112">
        <f t="shared" si="8"/>
        <v>0</v>
      </c>
      <c r="P73">
        <v>159.61000000000001</v>
      </c>
      <c r="Q73">
        <v>50</v>
      </c>
      <c r="R73">
        <v>5</v>
      </c>
      <c r="S73">
        <v>19</v>
      </c>
      <c r="T73">
        <v>69.61</v>
      </c>
      <c r="U73" s="114">
        <f t="shared" si="9"/>
        <v>303.22000000000003</v>
      </c>
      <c r="V73" s="112">
        <f t="shared" si="10"/>
        <v>0</v>
      </c>
      <c r="Y73">
        <f>BAWANA!AW73+BAWANA!AX73</f>
        <v>0</v>
      </c>
      <c r="Z73">
        <f>BAWANA!BD73+BAWANA!BE73</f>
        <v>0</v>
      </c>
      <c r="AA73">
        <f>BAWANA!X73+BAWANA!Y73</f>
        <v>0</v>
      </c>
      <c r="AB73">
        <f>BAWANA!AE73+BAWANA!AF73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303.22000000000003</v>
      </c>
      <c r="E74">
        <f>BAWANA!AM74</f>
        <v>0</v>
      </c>
      <c r="F74">
        <f t="shared" si="11"/>
        <v>256</v>
      </c>
      <c r="G74">
        <f t="shared" si="12"/>
        <v>303.22000000000003</v>
      </c>
      <c r="H74" s="112"/>
      <c r="I74">
        <f>BRPL_EOD!AI74+BRPL_EOD!AJ74</f>
        <v>159.61000000000001</v>
      </c>
      <c r="J74">
        <f>BYPL_EOD!AI74+BYPL_EOD!AJ74</f>
        <v>50</v>
      </c>
      <c r="K74">
        <f>MES_EOD!AI74+MES_EOD!AJ74</f>
        <v>5</v>
      </c>
      <c r="L74">
        <f>NDMC_EOD!AI74+NDMC_EOD!AJ74</f>
        <v>19</v>
      </c>
      <c r="M74">
        <f>TPDDL_EOD!AI74+TPDDL_EOD!AJ74</f>
        <v>69.61</v>
      </c>
      <c r="N74">
        <f t="shared" si="7"/>
        <v>303.22000000000003</v>
      </c>
      <c r="O74" s="112">
        <f t="shared" si="8"/>
        <v>0</v>
      </c>
      <c r="P74">
        <v>159.61000000000001</v>
      </c>
      <c r="Q74">
        <v>50</v>
      </c>
      <c r="R74">
        <v>5</v>
      </c>
      <c r="S74">
        <v>19</v>
      </c>
      <c r="T74">
        <v>69.61</v>
      </c>
      <c r="U74" s="114">
        <f t="shared" si="9"/>
        <v>303.22000000000003</v>
      </c>
      <c r="V74" s="112">
        <f t="shared" si="10"/>
        <v>0</v>
      </c>
      <c r="Y74">
        <f>BAWANA!AW74+BAWANA!AX74</f>
        <v>0</v>
      </c>
      <c r="Z74">
        <f>BAWANA!BD74+BAWANA!BE74</f>
        <v>0</v>
      </c>
      <c r="AA74">
        <f>BAWANA!X74+BAWANA!Y74</f>
        <v>0</v>
      </c>
      <c r="AB74">
        <f>BAWANA!AE74+BAWANA!AF74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303.22000000000003</v>
      </c>
      <c r="E75">
        <f>BAWANA!AM75</f>
        <v>0</v>
      </c>
      <c r="F75">
        <f t="shared" si="11"/>
        <v>256</v>
      </c>
      <c r="G75">
        <f t="shared" si="12"/>
        <v>303.22000000000003</v>
      </c>
      <c r="H75" s="112"/>
      <c r="I75">
        <f>BRPL_EOD!AI75+BRPL_EOD!AJ75</f>
        <v>159.61000000000001</v>
      </c>
      <c r="J75">
        <f>BYPL_EOD!AI75+BYPL_EOD!AJ75</f>
        <v>50</v>
      </c>
      <c r="K75">
        <f>MES_EOD!AI75+MES_EOD!AJ75</f>
        <v>5</v>
      </c>
      <c r="L75">
        <f>NDMC_EOD!AI75+NDMC_EOD!AJ75</f>
        <v>19</v>
      </c>
      <c r="M75">
        <f>TPDDL_EOD!AI75+TPDDL_EOD!AJ75</f>
        <v>69.61</v>
      </c>
      <c r="N75">
        <f t="shared" si="7"/>
        <v>303.22000000000003</v>
      </c>
      <c r="O75" s="112">
        <f t="shared" si="8"/>
        <v>0</v>
      </c>
      <c r="P75">
        <v>159.61000000000001</v>
      </c>
      <c r="Q75">
        <v>50</v>
      </c>
      <c r="R75">
        <v>5</v>
      </c>
      <c r="S75">
        <v>19</v>
      </c>
      <c r="T75">
        <v>69.61</v>
      </c>
      <c r="U75" s="114">
        <f t="shared" si="9"/>
        <v>303.22000000000003</v>
      </c>
      <c r="V75" s="112">
        <f t="shared" si="10"/>
        <v>0</v>
      </c>
      <c r="Y75">
        <f>BAWANA!AW75+BAWANA!AX75</f>
        <v>0</v>
      </c>
      <c r="Z75">
        <f>BAWANA!BD75+BAWANA!BE75</f>
        <v>0</v>
      </c>
      <c r="AA75">
        <f>BAWANA!X75+BAWANA!Y75</f>
        <v>0</v>
      </c>
      <c r="AB75">
        <f>BAWANA!AE75+BAWANA!AF75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303.22000000000003</v>
      </c>
      <c r="E76">
        <f>BAWANA!AM76</f>
        <v>0</v>
      </c>
      <c r="F76">
        <f t="shared" si="11"/>
        <v>256</v>
      </c>
      <c r="G76">
        <f t="shared" si="12"/>
        <v>303.22000000000003</v>
      </c>
      <c r="H76" s="112"/>
      <c r="I76">
        <f>BRPL_EOD!AI76+BRPL_EOD!AJ76</f>
        <v>159.61000000000001</v>
      </c>
      <c r="J76">
        <f>BYPL_EOD!AI76+BYPL_EOD!AJ76</f>
        <v>50</v>
      </c>
      <c r="K76">
        <f>MES_EOD!AI76+MES_EOD!AJ76</f>
        <v>5</v>
      </c>
      <c r="L76">
        <f>NDMC_EOD!AI76+NDMC_EOD!AJ76</f>
        <v>19</v>
      </c>
      <c r="M76">
        <f>TPDDL_EOD!AI76+TPDDL_EOD!AJ76</f>
        <v>69.61</v>
      </c>
      <c r="N76">
        <f t="shared" si="7"/>
        <v>303.22000000000003</v>
      </c>
      <c r="O76" s="112">
        <f t="shared" si="8"/>
        <v>0</v>
      </c>
      <c r="P76">
        <v>159.61000000000001</v>
      </c>
      <c r="Q76">
        <v>50</v>
      </c>
      <c r="R76">
        <v>5</v>
      </c>
      <c r="S76">
        <v>19</v>
      </c>
      <c r="T76">
        <v>69.61</v>
      </c>
      <c r="U76" s="114">
        <f t="shared" si="9"/>
        <v>303.22000000000003</v>
      </c>
      <c r="V76" s="112">
        <f t="shared" si="10"/>
        <v>0</v>
      </c>
      <c r="Y76">
        <f>BAWANA!AW76+BAWANA!AX76</f>
        <v>0</v>
      </c>
      <c r="Z76">
        <f>BAWANA!BD76+BAWANA!BE76</f>
        <v>0</v>
      </c>
      <c r="AA76">
        <f>BAWANA!X76+BAWANA!Y76</f>
        <v>0</v>
      </c>
      <c r="AB76">
        <f>BAWANA!AE76+BAWANA!AF76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303.22000000000003</v>
      </c>
      <c r="E77">
        <f>BAWANA!AM77</f>
        <v>0</v>
      </c>
      <c r="F77">
        <f t="shared" si="11"/>
        <v>256</v>
      </c>
      <c r="G77">
        <f t="shared" si="12"/>
        <v>303.22000000000003</v>
      </c>
      <c r="H77" s="112"/>
      <c r="I77">
        <f>BRPL_EOD!AI77+BRPL_EOD!AJ77</f>
        <v>159.61000000000001</v>
      </c>
      <c r="J77">
        <f>BYPL_EOD!AI77+BYPL_EOD!AJ77</f>
        <v>50</v>
      </c>
      <c r="K77">
        <f>MES_EOD!AI77+MES_EOD!AJ77</f>
        <v>5</v>
      </c>
      <c r="L77">
        <f>NDMC_EOD!AI77+NDMC_EOD!AJ77</f>
        <v>19</v>
      </c>
      <c r="M77">
        <f>TPDDL_EOD!AI77+TPDDL_EOD!AJ77</f>
        <v>69.61</v>
      </c>
      <c r="N77">
        <f t="shared" si="7"/>
        <v>303.22000000000003</v>
      </c>
      <c r="O77" s="112">
        <f t="shared" si="8"/>
        <v>0</v>
      </c>
      <c r="P77">
        <v>159.61000000000001</v>
      </c>
      <c r="Q77">
        <v>50</v>
      </c>
      <c r="R77">
        <v>5</v>
      </c>
      <c r="S77">
        <v>19</v>
      </c>
      <c r="T77">
        <v>69.61</v>
      </c>
      <c r="U77" s="114">
        <f t="shared" si="9"/>
        <v>303.22000000000003</v>
      </c>
      <c r="V77" s="112">
        <f t="shared" si="10"/>
        <v>0</v>
      </c>
      <c r="Y77">
        <f>BAWANA!AW77+BAWANA!AX77</f>
        <v>0</v>
      </c>
      <c r="Z77">
        <f>BAWANA!BD77+BAWANA!BE77</f>
        <v>0</v>
      </c>
      <c r="AA77">
        <f>BAWANA!X77+BAWANA!Y77</f>
        <v>0</v>
      </c>
      <c r="AB77">
        <f>BAWANA!AE77+BAWANA!AF77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303.22000000000003</v>
      </c>
      <c r="E78">
        <f>BAWANA!AM78</f>
        <v>0</v>
      </c>
      <c r="F78">
        <f t="shared" si="11"/>
        <v>256</v>
      </c>
      <c r="G78">
        <f t="shared" si="12"/>
        <v>303.22000000000003</v>
      </c>
      <c r="H78" s="112"/>
      <c r="I78">
        <f>BRPL_EOD!AI78+BRPL_EOD!AJ78</f>
        <v>159.61000000000001</v>
      </c>
      <c r="J78">
        <f>BYPL_EOD!AI78+BYPL_EOD!AJ78</f>
        <v>50</v>
      </c>
      <c r="K78">
        <f>MES_EOD!AI78+MES_EOD!AJ78</f>
        <v>5</v>
      </c>
      <c r="L78">
        <f>NDMC_EOD!AI78+NDMC_EOD!AJ78</f>
        <v>19</v>
      </c>
      <c r="M78">
        <f>TPDDL_EOD!AI78+TPDDL_EOD!AJ78</f>
        <v>69.61</v>
      </c>
      <c r="N78">
        <f t="shared" si="7"/>
        <v>303.22000000000003</v>
      </c>
      <c r="O78" s="112">
        <f t="shared" si="8"/>
        <v>0</v>
      </c>
      <c r="P78">
        <v>159.61000000000001</v>
      </c>
      <c r="Q78">
        <v>50</v>
      </c>
      <c r="R78">
        <v>5</v>
      </c>
      <c r="S78">
        <v>19</v>
      </c>
      <c r="T78">
        <v>69.61</v>
      </c>
      <c r="U78" s="114">
        <f t="shared" si="9"/>
        <v>303.22000000000003</v>
      </c>
      <c r="V78" s="112">
        <f t="shared" si="10"/>
        <v>0</v>
      </c>
      <c r="Y78">
        <f>BAWANA!AW78+BAWANA!AX78</f>
        <v>0</v>
      </c>
      <c r="Z78">
        <f>BAWANA!BD78+BAWANA!BE78</f>
        <v>0</v>
      </c>
      <c r="AA78">
        <f>BAWANA!X78+BAWANA!Y78</f>
        <v>0</v>
      </c>
      <c r="AB78">
        <f>BAWANA!AE78+BAWANA!AF78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243.22000000000003</v>
      </c>
      <c r="E79">
        <f>BAWANA!AM79</f>
        <v>0</v>
      </c>
      <c r="F79">
        <f t="shared" si="11"/>
        <v>256</v>
      </c>
      <c r="G79">
        <f t="shared" si="12"/>
        <v>243.22000000000003</v>
      </c>
      <c r="H79" s="112"/>
      <c r="I79">
        <f>BRPL_EOD!AI79+BRPL_EOD!AJ79</f>
        <v>99.61</v>
      </c>
      <c r="J79">
        <f>BYPL_EOD!AI79+BYPL_EOD!AJ79</f>
        <v>50</v>
      </c>
      <c r="K79">
        <f>MES_EOD!AI79+MES_EOD!AJ79</f>
        <v>5</v>
      </c>
      <c r="L79">
        <f>NDMC_EOD!AI79+NDMC_EOD!AJ79</f>
        <v>19</v>
      </c>
      <c r="M79">
        <f>TPDDL_EOD!AI79+TPDDL_EOD!AJ79</f>
        <v>69.61</v>
      </c>
      <c r="N79">
        <f t="shared" si="7"/>
        <v>243.22000000000003</v>
      </c>
      <c r="O79" s="112">
        <f t="shared" si="8"/>
        <v>0</v>
      </c>
      <c r="P79">
        <v>99.61</v>
      </c>
      <c r="Q79">
        <v>50</v>
      </c>
      <c r="R79">
        <v>5</v>
      </c>
      <c r="S79">
        <v>19</v>
      </c>
      <c r="T79">
        <v>69.61</v>
      </c>
      <c r="U79" s="114">
        <f t="shared" si="9"/>
        <v>243.22000000000003</v>
      </c>
      <c r="V79" s="112">
        <f t="shared" si="10"/>
        <v>0</v>
      </c>
      <c r="Y79">
        <f>BAWANA!AW79+BAWANA!AX79</f>
        <v>13.39</v>
      </c>
      <c r="Z79">
        <f>BAWANA!BD79+BAWANA!BE79</f>
        <v>13.39</v>
      </c>
      <c r="AA79">
        <f>BAWANA!X79+BAWANA!Y79</f>
        <v>13.39</v>
      </c>
      <c r="AB79">
        <f>BAWANA!AE79+BAWANA!AF79</f>
        <v>13.39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243.22000000000003</v>
      </c>
      <c r="E80">
        <f>BAWANA!AM80</f>
        <v>0</v>
      </c>
      <c r="F80">
        <f t="shared" si="11"/>
        <v>256</v>
      </c>
      <c r="G80">
        <f t="shared" si="12"/>
        <v>243.22000000000003</v>
      </c>
      <c r="H80" s="112"/>
      <c r="I80">
        <f>BRPL_EOD!AI80+BRPL_EOD!AJ80</f>
        <v>99.61</v>
      </c>
      <c r="J80">
        <f>BYPL_EOD!AI80+BYPL_EOD!AJ80</f>
        <v>50</v>
      </c>
      <c r="K80">
        <f>MES_EOD!AI80+MES_EOD!AJ80</f>
        <v>5</v>
      </c>
      <c r="L80">
        <f>NDMC_EOD!AI80+NDMC_EOD!AJ80</f>
        <v>19</v>
      </c>
      <c r="M80">
        <f>TPDDL_EOD!AI80+TPDDL_EOD!AJ80</f>
        <v>69.61</v>
      </c>
      <c r="N80">
        <f t="shared" si="7"/>
        <v>243.22000000000003</v>
      </c>
      <c r="O80" s="112">
        <f t="shared" si="8"/>
        <v>0</v>
      </c>
      <c r="P80">
        <v>99.61</v>
      </c>
      <c r="Q80">
        <v>50</v>
      </c>
      <c r="R80">
        <v>5</v>
      </c>
      <c r="S80">
        <v>19</v>
      </c>
      <c r="T80">
        <v>69.61</v>
      </c>
      <c r="U80" s="114">
        <f t="shared" si="9"/>
        <v>243.22000000000003</v>
      </c>
      <c r="V80" s="112">
        <f t="shared" si="10"/>
        <v>0</v>
      </c>
      <c r="Y80">
        <f>BAWANA!AW80+BAWANA!AX80</f>
        <v>13.39</v>
      </c>
      <c r="Z80">
        <f>BAWANA!BD80+BAWANA!BE80</f>
        <v>13.39</v>
      </c>
      <c r="AA80">
        <f>BAWANA!X80+BAWANA!Y80</f>
        <v>13.39</v>
      </c>
      <c r="AB80">
        <f>BAWANA!AE80+BAWANA!AF80</f>
        <v>13.39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220.56</v>
      </c>
      <c r="E81">
        <f>BAWANA!AM81</f>
        <v>0</v>
      </c>
      <c r="F81">
        <f t="shared" si="11"/>
        <v>256</v>
      </c>
      <c r="G81">
        <f t="shared" si="12"/>
        <v>220.56</v>
      </c>
      <c r="H81" s="112"/>
      <c r="I81">
        <f>BRPL_EOD!AI81+BRPL_EOD!AJ81</f>
        <v>76.95</v>
      </c>
      <c r="J81">
        <f>BYPL_EOD!AI81+BYPL_EOD!AJ81</f>
        <v>50</v>
      </c>
      <c r="K81">
        <f>MES_EOD!AI81+MES_EOD!AJ81</f>
        <v>5</v>
      </c>
      <c r="L81">
        <f>NDMC_EOD!AI81+NDMC_EOD!AJ81</f>
        <v>19</v>
      </c>
      <c r="M81">
        <f>TPDDL_EOD!AI81+TPDDL_EOD!AJ81</f>
        <v>69.61</v>
      </c>
      <c r="N81">
        <f t="shared" si="7"/>
        <v>220.56</v>
      </c>
      <c r="O81" s="112">
        <f t="shared" si="8"/>
        <v>0</v>
      </c>
      <c r="P81">
        <v>76.95</v>
      </c>
      <c r="Q81">
        <v>50</v>
      </c>
      <c r="R81">
        <v>5</v>
      </c>
      <c r="S81">
        <v>19</v>
      </c>
      <c r="T81">
        <v>69.61</v>
      </c>
      <c r="U81" s="114">
        <f t="shared" si="9"/>
        <v>220.56</v>
      </c>
      <c r="V81" s="112">
        <f t="shared" si="10"/>
        <v>0</v>
      </c>
      <c r="Y81">
        <f>BAWANA!AW81+BAWANA!AX81</f>
        <v>24.72</v>
      </c>
      <c r="Z81">
        <f>BAWANA!BD81+BAWANA!BE81</f>
        <v>24.72</v>
      </c>
      <c r="AA81">
        <f>BAWANA!X81+BAWANA!Y81</f>
        <v>24.72</v>
      </c>
      <c r="AB81">
        <f>BAWANA!AE81+BAWANA!AF81</f>
        <v>24.72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220.56</v>
      </c>
      <c r="E82">
        <f>BAWANA!AM82</f>
        <v>0</v>
      </c>
      <c r="F82">
        <f t="shared" si="11"/>
        <v>256</v>
      </c>
      <c r="G82">
        <f t="shared" si="12"/>
        <v>220.56</v>
      </c>
      <c r="H82" s="112"/>
      <c r="I82">
        <f>BRPL_EOD!AI82+BRPL_EOD!AJ82</f>
        <v>76.95</v>
      </c>
      <c r="J82">
        <f>BYPL_EOD!AI82+BYPL_EOD!AJ82</f>
        <v>50</v>
      </c>
      <c r="K82">
        <f>MES_EOD!AI82+MES_EOD!AJ82</f>
        <v>5</v>
      </c>
      <c r="L82">
        <f>NDMC_EOD!AI82+NDMC_EOD!AJ82</f>
        <v>19</v>
      </c>
      <c r="M82">
        <f>TPDDL_EOD!AI82+TPDDL_EOD!AJ82</f>
        <v>69.61</v>
      </c>
      <c r="N82">
        <f t="shared" si="7"/>
        <v>220.56</v>
      </c>
      <c r="O82" s="112">
        <f t="shared" si="8"/>
        <v>0</v>
      </c>
      <c r="P82">
        <v>76.95</v>
      </c>
      <c r="Q82">
        <v>50</v>
      </c>
      <c r="R82">
        <v>5</v>
      </c>
      <c r="S82">
        <v>19</v>
      </c>
      <c r="T82">
        <v>69.61</v>
      </c>
      <c r="U82" s="114">
        <f t="shared" si="9"/>
        <v>220.56</v>
      </c>
      <c r="V82" s="112">
        <f t="shared" si="10"/>
        <v>0</v>
      </c>
      <c r="Y82">
        <f>BAWANA!AW82+BAWANA!AX82</f>
        <v>24.72</v>
      </c>
      <c r="Z82">
        <f>BAWANA!BD82+BAWANA!BE82</f>
        <v>24.72</v>
      </c>
      <c r="AA82">
        <f>BAWANA!X82+BAWANA!Y82</f>
        <v>24.72</v>
      </c>
      <c r="AB82">
        <f>BAWANA!AE82+BAWANA!AF82</f>
        <v>24.72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218.95999999999998</v>
      </c>
      <c r="E83">
        <f>BAWANA!AM83</f>
        <v>0</v>
      </c>
      <c r="F83">
        <f t="shared" si="11"/>
        <v>256</v>
      </c>
      <c r="G83">
        <f t="shared" si="12"/>
        <v>218.95999999999998</v>
      </c>
      <c r="H83" s="112"/>
      <c r="I83">
        <f>BRPL_EOD!AI83+BRPL_EOD!AJ83</f>
        <v>79.430000000000007</v>
      </c>
      <c r="J83">
        <f>BYPL_EOD!AI83+BYPL_EOD!AJ83</f>
        <v>45.93</v>
      </c>
      <c r="K83">
        <f>MES_EOD!AI83+MES_EOD!AJ83</f>
        <v>5</v>
      </c>
      <c r="L83">
        <f>NDMC_EOD!AI83+NDMC_EOD!AJ83</f>
        <v>19</v>
      </c>
      <c r="M83">
        <f>TPDDL_EOD!AI83+TPDDL_EOD!AJ83</f>
        <v>69.61</v>
      </c>
      <c r="N83">
        <f t="shared" si="7"/>
        <v>218.97000000000003</v>
      </c>
      <c r="O83" s="112">
        <f t="shared" si="8"/>
        <v>-1.0000000000047748E-2</v>
      </c>
      <c r="P83">
        <v>79.426372562451462</v>
      </c>
      <c r="Q83">
        <v>45.927902452390725</v>
      </c>
      <c r="R83">
        <v>4.9997716582180196</v>
      </c>
      <c r="S83">
        <v>18.999132301228475</v>
      </c>
      <c r="T83">
        <v>69.60682102571127</v>
      </c>
      <c r="U83" s="114">
        <f t="shared" si="9"/>
        <v>218.95999999999995</v>
      </c>
      <c r="V83" s="112">
        <f t="shared" si="10"/>
        <v>0</v>
      </c>
      <c r="Y83">
        <f>BAWANA!AW83+BAWANA!AX83</f>
        <v>25.52</v>
      </c>
      <c r="Z83">
        <f>BAWANA!BD83+BAWANA!BE83</f>
        <v>25.52</v>
      </c>
      <c r="AA83">
        <f>BAWANA!X83+BAWANA!Y83</f>
        <v>25.52</v>
      </c>
      <c r="AB83">
        <f>BAWANA!AE83+BAWANA!AF83</f>
        <v>25.52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218.95999999999998</v>
      </c>
      <c r="E84">
        <f>BAWANA!AM84</f>
        <v>0</v>
      </c>
      <c r="F84">
        <f t="shared" si="11"/>
        <v>256</v>
      </c>
      <c r="G84">
        <f t="shared" si="12"/>
        <v>218.95999999999998</v>
      </c>
      <c r="H84" s="112"/>
      <c r="I84">
        <f>BRPL_EOD!AI84+BRPL_EOD!AJ84</f>
        <v>79.430000000000007</v>
      </c>
      <c r="J84">
        <f>BYPL_EOD!AI84+BYPL_EOD!AJ84</f>
        <v>45.93</v>
      </c>
      <c r="K84">
        <f>MES_EOD!AI84+MES_EOD!AJ84</f>
        <v>5</v>
      </c>
      <c r="L84">
        <f>NDMC_EOD!AI84+NDMC_EOD!AJ84</f>
        <v>19</v>
      </c>
      <c r="M84">
        <f>TPDDL_EOD!AI84+TPDDL_EOD!AJ84</f>
        <v>69.61</v>
      </c>
      <c r="N84">
        <f t="shared" si="7"/>
        <v>218.97000000000003</v>
      </c>
      <c r="O84" s="112">
        <f t="shared" si="8"/>
        <v>-1.0000000000047748E-2</v>
      </c>
      <c r="P84">
        <v>79.426372562451462</v>
      </c>
      <c r="Q84">
        <v>45.927902452390725</v>
      </c>
      <c r="R84">
        <v>4.9997716582180196</v>
      </c>
      <c r="S84">
        <v>18.999132301228475</v>
      </c>
      <c r="T84">
        <v>69.60682102571127</v>
      </c>
      <c r="U84" s="114">
        <f t="shared" si="9"/>
        <v>218.95999999999995</v>
      </c>
      <c r="V84" s="112">
        <f t="shared" si="10"/>
        <v>0</v>
      </c>
      <c r="Y84">
        <f>BAWANA!AW84+BAWANA!AX84</f>
        <v>25.52</v>
      </c>
      <c r="Z84">
        <f>BAWANA!BD84+BAWANA!BE84</f>
        <v>25.52</v>
      </c>
      <c r="AA84">
        <f>BAWANA!X84+BAWANA!Y84</f>
        <v>25.52</v>
      </c>
      <c r="AB84">
        <f>BAWANA!AE84+BAWANA!AF84</f>
        <v>25.52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218.95999999999998</v>
      </c>
      <c r="E85">
        <f>BAWANA!AM85</f>
        <v>0</v>
      </c>
      <c r="F85">
        <f t="shared" si="11"/>
        <v>256</v>
      </c>
      <c r="G85">
        <f t="shared" si="12"/>
        <v>218.95999999999998</v>
      </c>
      <c r="H85" s="112"/>
      <c r="I85">
        <f>BRPL_EOD!AI85+BRPL_EOD!AJ85</f>
        <v>79.430000000000007</v>
      </c>
      <c r="J85">
        <f>BYPL_EOD!AI85+BYPL_EOD!AJ85</f>
        <v>45.93</v>
      </c>
      <c r="K85">
        <f>MES_EOD!AI85+MES_EOD!AJ85</f>
        <v>5</v>
      </c>
      <c r="L85">
        <f>NDMC_EOD!AI85+NDMC_EOD!AJ85</f>
        <v>19</v>
      </c>
      <c r="M85">
        <f>TPDDL_EOD!AI85+TPDDL_EOD!AJ85</f>
        <v>69.61</v>
      </c>
      <c r="N85">
        <f t="shared" si="7"/>
        <v>218.97000000000003</v>
      </c>
      <c r="O85" s="112">
        <f t="shared" si="8"/>
        <v>-1.0000000000047748E-2</v>
      </c>
      <c r="P85">
        <v>79.426372562451462</v>
      </c>
      <c r="Q85">
        <v>45.927902452390725</v>
      </c>
      <c r="R85">
        <v>4.9997716582180196</v>
      </c>
      <c r="S85">
        <v>18.999132301228475</v>
      </c>
      <c r="T85">
        <v>69.60682102571127</v>
      </c>
      <c r="U85" s="114">
        <f t="shared" si="9"/>
        <v>218.95999999999995</v>
      </c>
      <c r="V85" s="112">
        <f t="shared" si="10"/>
        <v>0</v>
      </c>
      <c r="Y85">
        <f>BAWANA!AW85+BAWANA!AX85</f>
        <v>25.52</v>
      </c>
      <c r="Z85">
        <f>BAWANA!BD85+BAWANA!BE85</f>
        <v>25.52</v>
      </c>
      <c r="AA85">
        <f>BAWANA!X85+BAWANA!Y85</f>
        <v>25.52</v>
      </c>
      <c r="AB85">
        <f>BAWANA!AE85+BAWANA!AF85</f>
        <v>25.52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218.95999999999998</v>
      </c>
      <c r="E86">
        <f>BAWANA!AM86</f>
        <v>0</v>
      </c>
      <c r="F86">
        <f t="shared" si="11"/>
        <v>256</v>
      </c>
      <c r="G86">
        <f t="shared" si="12"/>
        <v>218.95999999999998</v>
      </c>
      <c r="H86" s="112"/>
      <c r="I86">
        <f>BRPL_EOD!AI86+BRPL_EOD!AJ86</f>
        <v>79.430000000000007</v>
      </c>
      <c r="J86">
        <f>BYPL_EOD!AI86+BYPL_EOD!AJ86</f>
        <v>45.93</v>
      </c>
      <c r="K86">
        <f>MES_EOD!AI86+MES_EOD!AJ86</f>
        <v>5</v>
      </c>
      <c r="L86">
        <f>NDMC_EOD!AI86+NDMC_EOD!AJ86</f>
        <v>19</v>
      </c>
      <c r="M86">
        <f>TPDDL_EOD!AI86+TPDDL_EOD!AJ86</f>
        <v>69.61</v>
      </c>
      <c r="N86">
        <f t="shared" si="7"/>
        <v>218.97000000000003</v>
      </c>
      <c r="O86" s="112">
        <f t="shared" si="8"/>
        <v>-1.0000000000047748E-2</v>
      </c>
      <c r="P86">
        <v>79.426372562451462</v>
      </c>
      <c r="Q86">
        <v>45.927902452390725</v>
      </c>
      <c r="R86">
        <v>4.9997716582180196</v>
      </c>
      <c r="S86">
        <v>18.999132301228475</v>
      </c>
      <c r="T86">
        <v>69.60682102571127</v>
      </c>
      <c r="U86" s="114">
        <f t="shared" si="9"/>
        <v>218.95999999999995</v>
      </c>
      <c r="V86" s="112">
        <f t="shared" si="10"/>
        <v>0</v>
      </c>
      <c r="Y86">
        <f>BAWANA!AW86+BAWANA!AX86</f>
        <v>25.52</v>
      </c>
      <c r="Z86">
        <f>BAWANA!BD86+BAWANA!BE86</f>
        <v>25.52</v>
      </c>
      <c r="AA86">
        <f>BAWANA!X86+BAWANA!Y86</f>
        <v>25.52</v>
      </c>
      <c r="AB86">
        <f>BAWANA!AE86+BAWANA!AF86</f>
        <v>25.52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218.95999999999998</v>
      </c>
      <c r="E87">
        <f>BAWANA!AM87</f>
        <v>0</v>
      </c>
      <c r="F87">
        <f t="shared" si="11"/>
        <v>256</v>
      </c>
      <c r="G87">
        <f t="shared" si="12"/>
        <v>218.95999999999998</v>
      </c>
      <c r="H87" s="112"/>
      <c r="I87">
        <f>BRPL_EOD!AI87+BRPL_EOD!AJ87</f>
        <v>79.430000000000007</v>
      </c>
      <c r="J87">
        <f>BYPL_EOD!AI87+BYPL_EOD!AJ87</f>
        <v>45.93</v>
      </c>
      <c r="K87">
        <f>MES_EOD!AI87+MES_EOD!AJ87</f>
        <v>5</v>
      </c>
      <c r="L87">
        <f>NDMC_EOD!AI87+NDMC_EOD!AJ87</f>
        <v>19</v>
      </c>
      <c r="M87">
        <f>TPDDL_EOD!AI87+TPDDL_EOD!AJ87</f>
        <v>69.61</v>
      </c>
      <c r="N87">
        <f t="shared" si="7"/>
        <v>218.97000000000003</v>
      </c>
      <c r="O87" s="112">
        <f t="shared" si="8"/>
        <v>-1.0000000000047748E-2</v>
      </c>
      <c r="P87">
        <v>79.426372562451462</v>
      </c>
      <c r="Q87">
        <v>45.927902452390725</v>
      </c>
      <c r="R87">
        <v>4.9997716582180196</v>
      </c>
      <c r="S87">
        <v>18.999132301228475</v>
      </c>
      <c r="T87">
        <v>69.60682102571127</v>
      </c>
      <c r="U87" s="114">
        <f t="shared" si="9"/>
        <v>218.95999999999995</v>
      </c>
      <c r="V87" s="112">
        <f t="shared" si="10"/>
        <v>0</v>
      </c>
      <c r="Y87">
        <f>BAWANA!AW87+BAWANA!AX87</f>
        <v>25.52</v>
      </c>
      <c r="Z87">
        <f>BAWANA!BD87+BAWANA!BE87</f>
        <v>25.52</v>
      </c>
      <c r="AA87">
        <f>BAWANA!X87+BAWANA!Y87</f>
        <v>25.52</v>
      </c>
      <c r="AB87">
        <f>BAWANA!AE87+BAWANA!AF87</f>
        <v>25.52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218.95999999999998</v>
      </c>
      <c r="E88">
        <f>BAWANA!AM88</f>
        <v>0</v>
      </c>
      <c r="F88">
        <f t="shared" si="11"/>
        <v>256</v>
      </c>
      <c r="G88">
        <f t="shared" si="12"/>
        <v>218.95999999999998</v>
      </c>
      <c r="H88" s="112"/>
      <c r="I88">
        <f>BRPL_EOD!AI88+BRPL_EOD!AJ88</f>
        <v>79.430000000000007</v>
      </c>
      <c r="J88">
        <f>BYPL_EOD!AI88+BYPL_EOD!AJ88</f>
        <v>45.93</v>
      </c>
      <c r="K88">
        <f>MES_EOD!AI88+MES_EOD!AJ88</f>
        <v>5</v>
      </c>
      <c r="L88">
        <f>NDMC_EOD!AI88+NDMC_EOD!AJ88</f>
        <v>19</v>
      </c>
      <c r="M88">
        <f>TPDDL_EOD!AI88+TPDDL_EOD!AJ88</f>
        <v>69.61</v>
      </c>
      <c r="N88">
        <f t="shared" si="7"/>
        <v>218.97000000000003</v>
      </c>
      <c r="O88" s="112">
        <f t="shared" si="8"/>
        <v>-1.0000000000047748E-2</v>
      </c>
      <c r="P88">
        <v>79.426372562451462</v>
      </c>
      <c r="Q88">
        <v>45.927902452390725</v>
      </c>
      <c r="R88">
        <v>4.9997716582180196</v>
      </c>
      <c r="S88">
        <v>18.999132301228475</v>
      </c>
      <c r="T88">
        <v>69.60682102571127</v>
      </c>
      <c r="U88" s="114">
        <f t="shared" si="9"/>
        <v>218.95999999999995</v>
      </c>
      <c r="V88" s="112">
        <f t="shared" si="10"/>
        <v>0</v>
      </c>
      <c r="Y88">
        <f>BAWANA!AW88+BAWANA!AX88</f>
        <v>25.52</v>
      </c>
      <c r="Z88">
        <f>BAWANA!BD88+BAWANA!BE88</f>
        <v>25.52</v>
      </c>
      <c r="AA88">
        <f>BAWANA!X88+BAWANA!Y88</f>
        <v>25.52</v>
      </c>
      <c r="AB88">
        <f>BAWANA!AE88+BAWANA!AF88</f>
        <v>25.52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218.95999999999998</v>
      </c>
      <c r="E89">
        <f>BAWANA!AM89</f>
        <v>0</v>
      </c>
      <c r="F89">
        <f t="shared" si="11"/>
        <v>256</v>
      </c>
      <c r="G89">
        <f t="shared" si="12"/>
        <v>218.95999999999998</v>
      </c>
      <c r="H89" s="112"/>
      <c r="I89">
        <f>BRPL_EOD!AI89+BRPL_EOD!AJ89</f>
        <v>79.430000000000007</v>
      </c>
      <c r="J89">
        <f>BYPL_EOD!AI89+BYPL_EOD!AJ89</f>
        <v>45.93</v>
      </c>
      <c r="K89">
        <f>MES_EOD!AI89+MES_EOD!AJ89</f>
        <v>5</v>
      </c>
      <c r="L89">
        <f>NDMC_EOD!AI89+NDMC_EOD!AJ89</f>
        <v>19</v>
      </c>
      <c r="M89">
        <f>TPDDL_EOD!AI89+TPDDL_EOD!AJ89</f>
        <v>69.61</v>
      </c>
      <c r="N89">
        <f t="shared" si="7"/>
        <v>218.97000000000003</v>
      </c>
      <c r="O89" s="112">
        <f t="shared" si="8"/>
        <v>-1.0000000000047748E-2</v>
      </c>
      <c r="P89">
        <v>79.426372562451462</v>
      </c>
      <c r="Q89">
        <v>45.927902452390725</v>
      </c>
      <c r="R89">
        <v>4.9997716582180196</v>
      </c>
      <c r="S89">
        <v>18.999132301228475</v>
      </c>
      <c r="T89">
        <v>69.60682102571127</v>
      </c>
      <c r="U89" s="114">
        <f t="shared" si="9"/>
        <v>218.95999999999995</v>
      </c>
      <c r="V89" s="112">
        <f t="shared" si="10"/>
        <v>0</v>
      </c>
      <c r="Y89">
        <f>BAWANA!AW89+BAWANA!AX89</f>
        <v>25.52</v>
      </c>
      <c r="Z89">
        <f>BAWANA!BD89+BAWANA!BE89</f>
        <v>25.52</v>
      </c>
      <c r="AA89">
        <f>BAWANA!X89+BAWANA!Y89</f>
        <v>25.52</v>
      </c>
      <c r="AB89">
        <f>BAWANA!AE89+BAWANA!AF89</f>
        <v>25.52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218.95999999999998</v>
      </c>
      <c r="E90">
        <f>BAWANA!AM90</f>
        <v>0</v>
      </c>
      <c r="F90">
        <f t="shared" si="11"/>
        <v>256</v>
      </c>
      <c r="G90">
        <f t="shared" si="12"/>
        <v>218.95999999999998</v>
      </c>
      <c r="H90" s="112"/>
      <c r="I90">
        <f>BRPL_EOD!AI90+BRPL_EOD!AJ90</f>
        <v>79.430000000000007</v>
      </c>
      <c r="J90">
        <f>BYPL_EOD!AI90+BYPL_EOD!AJ90</f>
        <v>45.93</v>
      </c>
      <c r="K90">
        <f>MES_EOD!AI90+MES_EOD!AJ90</f>
        <v>5</v>
      </c>
      <c r="L90">
        <f>NDMC_EOD!AI90+NDMC_EOD!AJ90</f>
        <v>19</v>
      </c>
      <c r="M90">
        <f>TPDDL_EOD!AI90+TPDDL_EOD!AJ90</f>
        <v>69.61</v>
      </c>
      <c r="N90">
        <f t="shared" si="7"/>
        <v>218.97000000000003</v>
      </c>
      <c r="O90" s="112">
        <f t="shared" si="8"/>
        <v>-1.0000000000047748E-2</v>
      </c>
      <c r="P90">
        <v>79.426372562451462</v>
      </c>
      <c r="Q90">
        <v>45.927902452390725</v>
      </c>
      <c r="R90">
        <v>4.9997716582180196</v>
      </c>
      <c r="S90">
        <v>18.999132301228475</v>
      </c>
      <c r="T90">
        <v>69.60682102571127</v>
      </c>
      <c r="U90" s="114">
        <f t="shared" si="9"/>
        <v>218.95999999999995</v>
      </c>
      <c r="V90" s="112">
        <f t="shared" si="10"/>
        <v>0</v>
      </c>
      <c r="Y90">
        <f>BAWANA!AW90+BAWANA!AX90</f>
        <v>25.52</v>
      </c>
      <c r="Z90">
        <f>BAWANA!BD90+BAWANA!BE90</f>
        <v>25.52</v>
      </c>
      <c r="AA90">
        <f>BAWANA!X90+BAWANA!Y90</f>
        <v>25.52</v>
      </c>
      <c r="AB90">
        <f>BAWANA!AE90+BAWANA!AF90</f>
        <v>25.52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218.95999999999998</v>
      </c>
      <c r="E91">
        <f>BAWANA!AM91</f>
        <v>0</v>
      </c>
      <c r="F91">
        <f t="shared" si="11"/>
        <v>256</v>
      </c>
      <c r="G91">
        <f t="shared" si="12"/>
        <v>218.95999999999998</v>
      </c>
      <c r="H91" s="112"/>
      <c r="I91">
        <f>BRPL_EOD!AI91+BRPL_EOD!AJ91</f>
        <v>79.430000000000007</v>
      </c>
      <c r="J91">
        <f>BYPL_EOD!AI91+BYPL_EOD!AJ91</f>
        <v>45.93</v>
      </c>
      <c r="K91">
        <f>MES_EOD!AI91+MES_EOD!AJ91</f>
        <v>5</v>
      </c>
      <c r="L91">
        <f>NDMC_EOD!AI91+NDMC_EOD!AJ91</f>
        <v>19</v>
      </c>
      <c r="M91">
        <f>TPDDL_EOD!AI91+TPDDL_EOD!AJ91</f>
        <v>69.61</v>
      </c>
      <c r="N91">
        <f t="shared" si="7"/>
        <v>218.97000000000003</v>
      </c>
      <c r="O91" s="112">
        <f t="shared" si="8"/>
        <v>-1.0000000000047748E-2</v>
      </c>
      <c r="P91">
        <v>79.426372562451462</v>
      </c>
      <c r="Q91">
        <v>45.927902452390725</v>
      </c>
      <c r="R91">
        <v>4.9997716582180196</v>
      </c>
      <c r="S91">
        <v>18.999132301228475</v>
      </c>
      <c r="T91">
        <v>69.60682102571127</v>
      </c>
      <c r="U91" s="114">
        <f t="shared" si="9"/>
        <v>218.95999999999995</v>
      </c>
      <c r="V91" s="112">
        <f t="shared" si="10"/>
        <v>0</v>
      </c>
      <c r="Y91">
        <f>BAWANA!AW91+BAWANA!AX91</f>
        <v>25.52</v>
      </c>
      <c r="Z91">
        <f>BAWANA!BD91+BAWANA!BE91</f>
        <v>25.52</v>
      </c>
      <c r="AA91">
        <f>BAWANA!X91+BAWANA!Y91</f>
        <v>25.52</v>
      </c>
      <c r="AB91">
        <f>BAWANA!AE91+BAWANA!AF91</f>
        <v>25.52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218.95999999999998</v>
      </c>
      <c r="E92">
        <f>BAWANA!AM92</f>
        <v>0</v>
      </c>
      <c r="F92">
        <f t="shared" si="11"/>
        <v>256</v>
      </c>
      <c r="G92">
        <f t="shared" si="12"/>
        <v>218.95999999999998</v>
      </c>
      <c r="H92" s="112"/>
      <c r="I92">
        <f>BRPL_EOD!AI92+BRPL_EOD!AJ92</f>
        <v>79.430000000000007</v>
      </c>
      <c r="J92">
        <f>BYPL_EOD!AI92+BYPL_EOD!AJ92</f>
        <v>45.93</v>
      </c>
      <c r="K92">
        <f>MES_EOD!AI92+MES_EOD!AJ92</f>
        <v>5</v>
      </c>
      <c r="L92">
        <f>NDMC_EOD!AI92+NDMC_EOD!AJ92</f>
        <v>19</v>
      </c>
      <c r="M92">
        <f>TPDDL_EOD!AI92+TPDDL_EOD!AJ92</f>
        <v>69.61</v>
      </c>
      <c r="N92">
        <f t="shared" si="7"/>
        <v>218.97000000000003</v>
      </c>
      <c r="O92" s="112">
        <f t="shared" si="8"/>
        <v>-1.0000000000047748E-2</v>
      </c>
      <c r="P92">
        <v>79.426372562451462</v>
      </c>
      <c r="Q92">
        <v>45.927902452390725</v>
      </c>
      <c r="R92">
        <v>4.9997716582180196</v>
      </c>
      <c r="S92">
        <v>18.999132301228475</v>
      </c>
      <c r="T92">
        <v>69.60682102571127</v>
      </c>
      <c r="U92" s="114">
        <f t="shared" si="9"/>
        <v>218.95999999999995</v>
      </c>
      <c r="V92" s="112">
        <f t="shared" si="10"/>
        <v>0</v>
      </c>
      <c r="Y92">
        <f>BAWANA!AW92+BAWANA!AX92</f>
        <v>25.52</v>
      </c>
      <c r="Z92">
        <f>BAWANA!BD92+BAWANA!BE92</f>
        <v>25.52</v>
      </c>
      <c r="AA92">
        <f>BAWANA!X92+BAWANA!Y92</f>
        <v>25.52</v>
      </c>
      <c r="AB92">
        <f>BAWANA!AE92+BAWANA!AF92</f>
        <v>25.52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218.95999999999998</v>
      </c>
      <c r="E93">
        <f>BAWANA!AM93</f>
        <v>0</v>
      </c>
      <c r="F93">
        <f t="shared" si="11"/>
        <v>256</v>
      </c>
      <c r="G93">
        <f t="shared" si="12"/>
        <v>218.95999999999998</v>
      </c>
      <c r="H93" s="112"/>
      <c r="I93">
        <f>BRPL_EOD!AI93+BRPL_EOD!AJ93</f>
        <v>79.430000000000007</v>
      </c>
      <c r="J93">
        <f>BYPL_EOD!AI93+BYPL_EOD!AJ93</f>
        <v>45.93</v>
      </c>
      <c r="K93">
        <f>MES_EOD!AI93+MES_EOD!AJ93</f>
        <v>5</v>
      </c>
      <c r="L93">
        <f>NDMC_EOD!AI93+NDMC_EOD!AJ93</f>
        <v>19</v>
      </c>
      <c r="M93">
        <f>TPDDL_EOD!AI93+TPDDL_EOD!AJ93</f>
        <v>69.61</v>
      </c>
      <c r="N93">
        <f t="shared" si="7"/>
        <v>218.97000000000003</v>
      </c>
      <c r="O93" s="112">
        <f t="shared" si="8"/>
        <v>-1.0000000000047748E-2</v>
      </c>
      <c r="P93">
        <v>79.426372562451462</v>
      </c>
      <c r="Q93">
        <v>45.927902452390725</v>
      </c>
      <c r="R93">
        <v>4.9997716582180196</v>
      </c>
      <c r="S93">
        <v>18.999132301228475</v>
      </c>
      <c r="T93">
        <v>69.60682102571127</v>
      </c>
      <c r="U93" s="114">
        <f t="shared" si="9"/>
        <v>218.95999999999995</v>
      </c>
      <c r="V93" s="112">
        <f t="shared" si="10"/>
        <v>0</v>
      </c>
      <c r="Y93">
        <f>BAWANA!AW93+BAWANA!AX93</f>
        <v>25.52</v>
      </c>
      <c r="Z93">
        <f>BAWANA!BD93+BAWANA!BE93</f>
        <v>25.52</v>
      </c>
      <c r="AA93">
        <f>BAWANA!X93+BAWANA!Y93</f>
        <v>25.52</v>
      </c>
      <c r="AB93">
        <f>BAWANA!AE93+BAWANA!AF93</f>
        <v>25.52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218.95999999999998</v>
      </c>
      <c r="E94">
        <f>BAWANA!AM94</f>
        <v>0</v>
      </c>
      <c r="F94">
        <f t="shared" si="11"/>
        <v>256</v>
      </c>
      <c r="G94">
        <f t="shared" si="12"/>
        <v>218.95999999999998</v>
      </c>
      <c r="H94" s="112"/>
      <c r="I94">
        <f>BRPL_EOD!AI94+BRPL_EOD!AJ94</f>
        <v>79.430000000000007</v>
      </c>
      <c r="J94">
        <f>BYPL_EOD!AI94+BYPL_EOD!AJ94</f>
        <v>45.93</v>
      </c>
      <c r="K94">
        <f>MES_EOD!AI94+MES_EOD!AJ94</f>
        <v>5</v>
      </c>
      <c r="L94">
        <f>NDMC_EOD!AI94+NDMC_EOD!AJ94</f>
        <v>19</v>
      </c>
      <c r="M94">
        <f>TPDDL_EOD!AI94+TPDDL_EOD!AJ94</f>
        <v>69.61</v>
      </c>
      <c r="N94">
        <f t="shared" si="7"/>
        <v>218.97000000000003</v>
      </c>
      <c r="O94" s="112">
        <f t="shared" si="8"/>
        <v>-1.0000000000047748E-2</v>
      </c>
      <c r="P94">
        <v>79.426372562451462</v>
      </c>
      <c r="Q94">
        <v>45.927902452390725</v>
      </c>
      <c r="R94">
        <v>4.9997716582180196</v>
      </c>
      <c r="S94">
        <v>18.999132301228475</v>
      </c>
      <c r="T94">
        <v>69.60682102571127</v>
      </c>
      <c r="U94" s="114">
        <f t="shared" si="9"/>
        <v>218.95999999999995</v>
      </c>
      <c r="V94" s="112">
        <f t="shared" si="10"/>
        <v>0</v>
      </c>
      <c r="Y94">
        <f>BAWANA!AW94+BAWANA!AX94</f>
        <v>25.52</v>
      </c>
      <c r="Z94">
        <f>BAWANA!BD94+BAWANA!BE94</f>
        <v>25.52</v>
      </c>
      <c r="AA94">
        <f>BAWANA!X94+BAWANA!Y94</f>
        <v>25.52</v>
      </c>
      <c r="AB94">
        <f>BAWANA!AE94+BAWANA!AF94</f>
        <v>25.52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218.95999999999998</v>
      </c>
      <c r="E95">
        <f>BAWANA!AM95</f>
        <v>0</v>
      </c>
      <c r="F95">
        <f t="shared" si="11"/>
        <v>256</v>
      </c>
      <c r="G95">
        <f t="shared" si="12"/>
        <v>218.95999999999998</v>
      </c>
      <c r="H95" s="112"/>
      <c r="I95">
        <f>BRPL_EOD!AI95+BRPL_EOD!AJ95</f>
        <v>79.430000000000007</v>
      </c>
      <c r="J95">
        <f>BYPL_EOD!AI95+BYPL_EOD!AJ95</f>
        <v>45.93</v>
      </c>
      <c r="K95">
        <f>MES_EOD!AI95+MES_EOD!AJ95</f>
        <v>5</v>
      </c>
      <c r="L95">
        <f>NDMC_EOD!AI95+NDMC_EOD!AJ95</f>
        <v>19</v>
      </c>
      <c r="M95">
        <f>TPDDL_EOD!AI95+TPDDL_EOD!AJ95</f>
        <v>69.61</v>
      </c>
      <c r="N95">
        <f t="shared" si="7"/>
        <v>218.97000000000003</v>
      </c>
      <c r="O95" s="112">
        <f t="shared" si="8"/>
        <v>-1.0000000000047748E-2</v>
      </c>
      <c r="P95">
        <v>79.426372562451462</v>
      </c>
      <c r="Q95">
        <v>45.927902452390725</v>
      </c>
      <c r="R95">
        <v>4.9997716582180196</v>
      </c>
      <c r="S95">
        <v>18.999132301228475</v>
      </c>
      <c r="T95">
        <v>69.60682102571127</v>
      </c>
      <c r="U95" s="114">
        <f t="shared" si="9"/>
        <v>218.95999999999995</v>
      </c>
      <c r="V95" s="112">
        <f t="shared" si="10"/>
        <v>0</v>
      </c>
      <c r="Y95">
        <f>BAWANA!AW95+BAWANA!AX95</f>
        <v>25.52</v>
      </c>
      <c r="Z95">
        <f>BAWANA!BD95+BAWANA!BE95</f>
        <v>25.52</v>
      </c>
      <c r="AA95">
        <f>BAWANA!X95+BAWANA!Y95</f>
        <v>25.52</v>
      </c>
      <c r="AB95">
        <f>BAWANA!AE95+BAWANA!AF95</f>
        <v>25.52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218.95999999999998</v>
      </c>
      <c r="E96">
        <f>BAWANA!AM96</f>
        <v>0</v>
      </c>
      <c r="F96">
        <f t="shared" si="11"/>
        <v>256</v>
      </c>
      <c r="G96">
        <f t="shared" si="12"/>
        <v>218.95999999999998</v>
      </c>
      <c r="H96" s="112"/>
      <c r="I96">
        <f>BRPL_EOD!AI96+BRPL_EOD!AJ96</f>
        <v>79.430000000000007</v>
      </c>
      <c r="J96">
        <f>BYPL_EOD!AI96+BYPL_EOD!AJ96</f>
        <v>45.93</v>
      </c>
      <c r="K96">
        <f>MES_EOD!AI96+MES_EOD!AJ96</f>
        <v>5</v>
      </c>
      <c r="L96">
        <f>NDMC_EOD!AI96+NDMC_EOD!AJ96</f>
        <v>19</v>
      </c>
      <c r="M96">
        <f>TPDDL_EOD!AI96+TPDDL_EOD!AJ96</f>
        <v>69.61</v>
      </c>
      <c r="N96">
        <f t="shared" si="7"/>
        <v>218.97000000000003</v>
      </c>
      <c r="O96" s="112">
        <f t="shared" si="8"/>
        <v>-1.0000000000047748E-2</v>
      </c>
      <c r="P96">
        <v>79.426372562451462</v>
      </c>
      <c r="Q96">
        <v>45.927902452390725</v>
      </c>
      <c r="R96">
        <v>4.9997716582180196</v>
      </c>
      <c r="S96">
        <v>18.999132301228475</v>
      </c>
      <c r="T96">
        <v>69.60682102571127</v>
      </c>
      <c r="U96" s="114">
        <f t="shared" si="9"/>
        <v>218.95999999999995</v>
      </c>
      <c r="V96" s="112">
        <f t="shared" si="10"/>
        <v>0</v>
      </c>
      <c r="Y96">
        <f>BAWANA!AW96+BAWANA!AX96</f>
        <v>25.52</v>
      </c>
      <c r="Z96">
        <f>BAWANA!BD96+BAWANA!BE96</f>
        <v>25.52</v>
      </c>
      <c r="AA96">
        <f>BAWANA!X96+BAWANA!Y96</f>
        <v>25.52</v>
      </c>
      <c r="AB96">
        <f>BAWANA!AE96+BAWANA!AF96</f>
        <v>25.52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218.95999999999998</v>
      </c>
      <c r="E97">
        <f>BAWANA!AM97</f>
        <v>0</v>
      </c>
      <c r="F97">
        <f t="shared" si="11"/>
        <v>256</v>
      </c>
      <c r="G97">
        <f t="shared" si="12"/>
        <v>218.95999999999998</v>
      </c>
      <c r="H97" s="112"/>
      <c r="I97">
        <f>BRPL_EOD!AI97+BRPL_EOD!AJ97</f>
        <v>79.430000000000007</v>
      </c>
      <c r="J97">
        <f>BYPL_EOD!AI97+BYPL_EOD!AJ97</f>
        <v>45.93</v>
      </c>
      <c r="K97">
        <f>MES_EOD!AI97+MES_EOD!AJ97</f>
        <v>5</v>
      </c>
      <c r="L97">
        <f>NDMC_EOD!AI97+NDMC_EOD!AJ97</f>
        <v>19</v>
      </c>
      <c r="M97">
        <f>TPDDL_EOD!AI97+TPDDL_EOD!AJ97</f>
        <v>69.61</v>
      </c>
      <c r="N97">
        <f t="shared" si="7"/>
        <v>218.97000000000003</v>
      </c>
      <c r="O97" s="112">
        <f t="shared" si="8"/>
        <v>-1.0000000000047748E-2</v>
      </c>
      <c r="P97">
        <v>79.426372562451462</v>
      </c>
      <c r="Q97">
        <v>45.927902452390725</v>
      </c>
      <c r="R97">
        <v>4.9997716582180196</v>
      </c>
      <c r="S97">
        <v>18.999132301228475</v>
      </c>
      <c r="T97">
        <v>69.60682102571127</v>
      </c>
      <c r="U97" s="114">
        <f t="shared" si="9"/>
        <v>218.95999999999995</v>
      </c>
      <c r="V97" s="112">
        <f t="shared" si="10"/>
        <v>0</v>
      </c>
      <c r="Y97">
        <f>BAWANA!AW97+BAWANA!AX97</f>
        <v>25.52</v>
      </c>
      <c r="Z97">
        <f>BAWANA!BD97+BAWANA!BE97</f>
        <v>25.52</v>
      </c>
      <c r="AA97">
        <f>BAWANA!X97+BAWANA!Y97</f>
        <v>25.52</v>
      </c>
      <c r="AB97">
        <f>BAWANA!AE97+BAWANA!AF97</f>
        <v>25.52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218.95999999999998</v>
      </c>
      <c r="E98">
        <f>BAWANA!AM98</f>
        <v>0</v>
      </c>
      <c r="F98">
        <f t="shared" si="11"/>
        <v>256</v>
      </c>
      <c r="G98">
        <f t="shared" si="12"/>
        <v>218.95999999999998</v>
      </c>
      <c r="H98" s="112"/>
      <c r="I98">
        <f>BRPL_EOD!AI98+BRPL_EOD!AJ98</f>
        <v>79.430000000000007</v>
      </c>
      <c r="J98">
        <f>BYPL_EOD!AI98+BYPL_EOD!AJ98</f>
        <v>45.93</v>
      </c>
      <c r="K98">
        <f>MES_EOD!AI98+MES_EOD!AJ98</f>
        <v>5</v>
      </c>
      <c r="L98">
        <f>NDMC_EOD!AI98+NDMC_EOD!AJ98</f>
        <v>19</v>
      </c>
      <c r="M98">
        <f>TPDDL_EOD!AI98+TPDDL_EOD!AJ98</f>
        <v>69.61</v>
      </c>
      <c r="N98">
        <f t="shared" si="7"/>
        <v>218.97000000000003</v>
      </c>
      <c r="O98" s="112">
        <f t="shared" si="8"/>
        <v>-1.0000000000047748E-2</v>
      </c>
      <c r="P98">
        <v>79.426372562451462</v>
      </c>
      <c r="Q98">
        <v>45.927902452390725</v>
      </c>
      <c r="R98">
        <v>4.9997716582180196</v>
      </c>
      <c r="S98">
        <v>18.999132301228475</v>
      </c>
      <c r="T98">
        <v>69.60682102571127</v>
      </c>
      <c r="U98" s="114">
        <f t="shared" si="9"/>
        <v>218.95999999999995</v>
      </c>
      <c r="V98" s="112">
        <f t="shared" si="10"/>
        <v>0</v>
      </c>
      <c r="Y98">
        <f>BAWANA!AW98+BAWANA!AX98</f>
        <v>25.52</v>
      </c>
      <c r="Z98">
        <f>BAWANA!BD98+BAWANA!BE98</f>
        <v>25.52</v>
      </c>
      <c r="AA98">
        <f>BAWANA!X98+BAWANA!Y98</f>
        <v>25.52</v>
      </c>
      <c r="AB98">
        <f>BAWANA!AE98+BAWANA!AF98</f>
        <v>25.52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5.4463400000000011</v>
      </c>
      <c r="E99" s="114">
        <f t="shared" si="14"/>
        <v>0</v>
      </c>
      <c r="F99" s="114">
        <f t="shared" si="14"/>
        <v>6.1440000000000001</v>
      </c>
      <c r="G99" s="114">
        <f t="shared" si="14"/>
        <v>5.4463400000000011</v>
      </c>
      <c r="H99" s="114"/>
      <c r="I99" s="114">
        <f t="shared" si="14"/>
        <v>2.2094550000000024</v>
      </c>
      <c r="J99" s="114">
        <f t="shared" si="14"/>
        <v>1.1435200000000012</v>
      </c>
      <c r="K99" s="114">
        <f t="shared" si="14"/>
        <v>0.11991999999999998</v>
      </c>
      <c r="L99" s="114">
        <f t="shared" si="14"/>
        <v>0.46398500000000048</v>
      </c>
      <c r="M99" s="114">
        <f t="shared" si="14"/>
        <v>1.5093674999999982</v>
      </c>
      <c r="N99" s="114">
        <f t="shared" si="14"/>
        <v>5.4462475000000099</v>
      </c>
      <c r="O99" s="114">
        <f t="shared" si="14"/>
        <v>9.2499999999319011E-5</v>
      </c>
      <c r="P99" s="114">
        <f t="shared" si="14"/>
        <v>2.2094932791936719</v>
      </c>
      <c r="Q99" s="114">
        <f t="shared" si="14"/>
        <v>1.1435411072444368</v>
      </c>
      <c r="R99" s="114">
        <f t="shared" si="14"/>
        <v>0.11992214253095683</v>
      </c>
      <c r="S99" s="114">
        <f t="shared" si="14"/>
        <v>0.46399352493322293</v>
      </c>
      <c r="T99" s="114">
        <f t="shared" si="14"/>
        <v>1.5093899460977063</v>
      </c>
      <c r="U99" s="114">
        <f t="shared" si="14"/>
        <v>5.4463400000000011</v>
      </c>
      <c r="V99" s="114">
        <f t="shared" si="10"/>
        <v>0</v>
      </c>
      <c r="Y99" s="114">
        <f>SUM(Y3:Y98)/4000</f>
        <v>0.57075750000000003</v>
      </c>
      <c r="Z99" s="114">
        <f t="shared" ref="Z99:AD99" si="15">SUM(Z3:Z98)/4000</f>
        <v>0.53534250000000005</v>
      </c>
      <c r="AA99" s="114">
        <f t="shared" si="15"/>
        <v>0.57075750000000003</v>
      </c>
      <c r="AB99" s="114">
        <f t="shared" si="15"/>
        <v>0.53534250000000005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980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784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980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784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980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784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980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784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980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784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980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784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980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784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980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784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23.4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18.72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340</v>
      </c>
      <c r="AU2" s="126"/>
      <c r="AV2" s="201" t="s">
        <v>347</v>
      </c>
      <c r="AW2" s="201" t="s">
        <v>348</v>
      </c>
      <c r="AX2" s="201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  <c r="BD2" t="s">
        <v>394</v>
      </c>
      <c r="BE2" t="s">
        <v>386</v>
      </c>
      <c r="BF2" t="s">
        <v>388</v>
      </c>
      <c r="BG2" t="s">
        <v>393</v>
      </c>
      <c r="BH2" t="s">
        <v>390</v>
      </c>
      <c r="BI2" t="s">
        <v>389</v>
      </c>
      <c r="BJ2" t="s">
        <v>396</v>
      </c>
      <c r="BK2" t="s">
        <v>384</v>
      </c>
      <c r="BL2" t="s">
        <v>397</v>
      </c>
      <c r="BM2" t="s">
        <v>387</v>
      </c>
      <c r="BN2" t="s">
        <v>383</v>
      </c>
      <c r="BO2" t="s">
        <v>392</v>
      </c>
      <c r="BP2" t="s">
        <v>385</v>
      </c>
      <c r="BQ2" t="s">
        <v>395</v>
      </c>
      <c r="BR2" t="s">
        <v>391</v>
      </c>
    </row>
    <row r="3" spans="1:121">
      <c r="A3" t="s">
        <v>45</v>
      </c>
      <c r="B3">
        <v>0</v>
      </c>
      <c r="C3">
        <v>0</v>
      </c>
      <c r="D3">
        <v>40.950000000000003</v>
      </c>
      <c r="E3">
        <v>0</v>
      </c>
      <c r="F3">
        <v>37.466999999999999</v>
      </c>
      <c r="G3">
        <v>21.72</v>
      </c>
      <c r="H3">
        <v>0</v>
      </c>
      <c r="I3">
        <v>46.58</v>
      </c>
      <c r="J3">
        <v>32.880000000000003</v>
      </c>
      <c r="K3">
        <v>341.56456300000002</v>
      </c>
      <c r="L3">
        <v>653.15250000000003</v>
      </c>
      <c r="M3">
        <v>92</v>
      </c>
      <c r="N3">
        <v>58.59</v>
      </c>
      <c r="O3">
        <v>59.359499999999997</v>
      </c>
      <c r="P3">
        <v>103.5</v>
      </c>
      <c r="Q3">
        <v>9.9924999999999997</v>
      </c>
      <c r="R3">
        <v>25.177499999999998</v>
      </c>
      <c r="S3">
        <v>26.390910000000002</v>
      </c>
      <c r="T3">
        <v>0</v>
      </c>
      <c r="U3">
        <v>348.97500000000002</v>
      </c>
      <c r="V3">
        <v>18.140333999999999</v>
      </c>
      <c r="W3">
        <v>44.917999999999999</v>
      </c>
      <c r="X3">
        <v>89.243750000000006</v>
      </c>
      <c r="Y3">
        <v>0</v>
      </c>
      <c r="Z3">
        <v>0</v>
      </c>
      <c r="AA3">
        <v>0</v>
      </c>
      <c r="AB3">
        <v>0</v>
      </c>
      <c r="AC3">
        <v>0</v>
      </c>
      <c r="AD3">
        <v>1.321</v>
      </c>
      <c r="AE3">
        <v>16.478852</v>
      </c>
      <c r="AF3">
        <v>8.8740000000000006</v>
      </c>
      <c r="AG3">
        <v>19.864799999999999</v>
      </c>
      <c r="AH3">
        <v>20.834</v>
      </c>
      <c r="AI3">
        <v>0</v>
      </c>
      <c r="AJ3">
        <v>0</v>
      </c>
      <c r="AK3">
        <v>26.2683</v>
      </c>
      <c r="AL3">
        <v>13.363</v>
      </c>
      <c r="AM3">
        <v>0</v>
      </c>
      <c r="AN3">
        <v>0.61216000000000004</v>
      </c>
      <c r="AO3">
        <v>3.9689999999999999</v>
      </c>
      <c r="AP3">
        <v>5.3802000000000003</v>
      </c>
      <c r="AQ3">
        <v>0</v>
      </c>
      <c r="AR3">
        <v>49.68</v>
      </c>
      <c r="AS3">
        <v>31.897382</v>
      </c>
      <c r="AT3">
        <v>20.001799999999999</v>
      </c>
      <c r="AU3">
        <v>0</v>
      </c>
      <c r="AV3">
        <v>0</v>
      </c>
      <c r="AW3">
        <v>5.43</v>
      </c>
      <c r="AX3">
        <v>6.0279999999999996</v>
      </c>
      <c r="AY3">
        <v>0</v>
      </c>
      <c r="AZ3">
        <v>0</v>
      </c>
      <c r="BA3">
        <v>0</v>
      </c>
      <c r="BB3">
        <v>0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2421.2240509999992</v>
      </c>
    </row>
    <row r="4" spans="1:121">
      <c r="A4" t="s">
        <v>46</v>
      </c>
      <c r="B4">
        <v>0</v>
      </c>
      <c r="C4">
        <v>0</v>
      </c>
      <c r="D4">
        <v>40.950000000000003</v>
      </c>
      <c r="E4">
        <v>0</v>
      </c>
      <c r="F4">
        <v>37.466999999999999</v>
      </c>
      <c r="G4">
        <v>21.72</v>
      </c>
      <c r="H4">
        <v>0</v>
      </c>
      <c r="I4">
        <v>46.58</v>
      </c>
      <c r="J4">
        <v>32.880000000000003</v>
      </c>
      <c r="K4">
        <v>341.56456300000002</v>
      </c>
      <c r="L4">
        <v>653.15250000000003</v>
      </c>
      <c r="M4">
        <v>92</v>
      </c>
      <c r="N4">
        <v>58.59</v>
      </c>
      <c r="O4">
        <v>59.359499999999997</v>
      </c>
      <c r="P4">
        <v>103.5</v>
      </c>
      <c r="Q4">
        <v>9.9924999999999997</v>
      </c>
      <c r="R4">
        <v>25.177499999999998</v>
      </c>
      <c r="S4">
        <v>26.390910000000002</v>
      </c>
      <c r="T4">
        <v>0</v>
      </c>
      <c r="U4">
        <v>348.97500000000002</v>
      </c>
      <c r="V4">
        <v>18.140333999999999</v>
      </c>
      <c r="W4">
        <v>44.917999999999999</v>
      </c>
      <c r="X4">
        <v>89.243750000000006</v>
      </c>
      <c r="Y4">
        <v>0</v>
      </c>
      <c r="Z4">
        <v>0</v>
      </c>
      <c r="AA4">
        <v>0</v>
      </c>
      <c r="AB4">
        <v>0</v>
      </c>
      <c r="AC4">
        <v>0</v>
      </c>
      <c r="AD4">
        <v>1.321</v>
      </c>
      <c r="AE4">
        <v>16.478852</v>
      </c>
      <c r="AF4">
        <v>8.8740000000000006</v>
      </c>
      <c r="AG4">
        <v>19.864799999999999</v>
      </c>
      <c r="AH4">
        <v>20.834</v>
      </c>
      <c r="AI4">
        <v>0</v>
      </c>
      <c r="AJ4">
        <v>0</v>
      </c>
      <c r="AK4">
        <v>26.2683</v>
      </c>
      <c r="AL4">
        <v>13.363</v>
      </c>
      <c r="AM4">
        <v>0</v>
      </c>
      <c r="AN4">
        <v>0.61216000000000004</v>
      </c>
      <c r="AO4">
        <v>3.9689999999999999</v>
      </c>
      <c r="AP4">
        <v>5.3802000000000003</v>
      </c>
      <c r="AQ4">
        <v>0</v>
      </c>
      <c r="AR4">
        <v>49.68</v>
      </c>
      <c r="AS4">
        <v>31.897382</v>
      </c>
      <c r="AT4">
        <v>20.001799999999999</v>
      </c>
      <c r="AU4">
        <v>0</v>
      </c>
      <c r="AV4">
        <v>0</v>
      </c>
      <c r="AW4">
        <v>5.43</v>
      </c>
      <c r="AX4">
        <v>6.0279999999999996</v>
      </c>
      <c r="AY4">
        <v>0</v>
      </c>
      <c r="AZ4">
        <v>0</v>
      </c>
      <c r="BA4">
        <v>0</v>
      </c>
      <c r="BB4">
        <v>0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2421.2240509999992</v>
      </c>
    </row>
    <row r="5" spans="1:121">
      <c r="A5" t="s">
        <v>47</v>
      </c>
      <c r="B5">
        <v>0</v>
      </c>
      <c r="C5">
        <v>0</v>
      </c>
      <c r="D5">
        <v>40.950000000000003</v>
      </c>
      <c r="E5">
        <v>0</v>
      </c>
      <c r="F5">
        <v>37.466999999999999</v>
      </c>
      <c r="G5">
        <v>21.72</v>
      </c>
      <c r="H5">
        <v>0</v>
      </c>
      <c r="I5">
        <v>46.58</v>
      </c>
      <c r="J5">
        <v>32.880000000000003</v>
      </c>
      <c r="K5">
        <v>341.56456300000002</v>
      </c>
      <c r="L5">
        <v>653.15250000000003</v>
      </c>
      <c r="M5">
        <v>92</v>
      </c>
      <c r="N5">
        <v>58.59</v>
      </c>
      <c r="O5">
        <v>59.359499999999997</v>
      </c>
      <c r="P5">
        <v>103.5</v>
      </c>
      <c r="Q5">
        <v>9.9924999999999997</v>
      </c>
      <c r="R5">
        <v>25.177499999999998</v>
      </c>
      <c r="S5">
        <v>26.390910000000002</v>
      </c>
      <c r="T5">
        <v>0</v>
      </c>
      <c r="U5">
        <v>348.97500000000002</v>
      </c>
      <c r="V5">
        <v>18.140333999999999</v>
      </c>
      <c r="W5">
        <v>44.917999999999999</v>
      </c>
      <c r="X5">
        <v>94.443749999999994</v>
      </c>
      <c r="Y5">
        <v>0</v>
      </c>
      <c r="Z5">
        <v>0</v>
      </c>
      <c r="AA5">
        <v>0</v>
      </c>
      <c r="AB5">
        <v>0</v>
      </c>
      <c r="AC5">
        <v>0</v>
      </c>
      <c r="AD5">
        <v>1.321</v>
      </c>
      <c r="AE5">
        <v>16.478852</v>
      </c>
      <c r="AF5">
        <v>8.8740000000000006</v>
      </c>
      <c r="AG5">
        <v>19.864799999999999</v>
      </c>
      <c r="AH5">
        <v>20.834</v>
      </c>
      <c r="AI5">
        <v>0</v>
      </c>
      <c r="AJ5">
        <v>0</v>
      </c>
      <c r="AK5">
        <v>26.2683</v>
      </c>
      <c r="AL5">
        <v>13.363</v>
      </c>
      <c r="AM5">
        <v>0</v>
      </c>
      <c r="AN5">
        <v>0.61216000000000004</v>
      </c>
      <c r="AO5">
        <v>3.9689999999999999</v>
      </c>
      <c r="AP5">
        <v>6.4050000000000002</v>
      </c>
      <c r="AQ5">
        <v>0</v>
      </c>
      <c r="AR5">
        <v>13.247999999999999</v>
      </c>
      <c r="AS5">
        <v>31.897382</v>
      </c>
      <c r="AT5">
        <v>20.001799999999999</v>
      </c>
      <c r="AU5">
        <v>0</v>
      </c>
      <c r="AV5">
        <v>0</v>
      </c>
      <c r="AW5">
        <v>5.43</v>
      </c>
      <c r="AX5">
        <v>6.0279999999999996</v>
      </c>
      <c r="AY5">
        <v>0</v>
      </c>
      <c r="AZ5">
        <v>0</v>
      </c>
      <c r="BA5">
        <v>0</v>
      </c>
      <c r="BB5">
        <v>0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2391.0168509999994</v>
      </c>
    </row>
    <row r="6" spans="1:121">
      <c r="A6" t="s">
        <v>48</v>
      </c>
      <c r="B6">
        <v>0</v>
      </c>
      <c r="C6">
        <v>0</v>
      </c>
      <c r="D6">
        <v>40.950000000000003</v>
      </c>
      <c r="E6">
        <v>0</v>
      </c>
      <c r="F6">
        <v>37.466999999999999</v>
      </c>
      <c r="G6">
        <v>21.72</v>
      </c>
      <c r="H6">
        <v>0</v>
      </c>
      <c r="I6">
        <v>46.58</v>
      </c>
      <c r="J6">
        <v>32.880000000000003</v>
      </c>
      <c r="K6">
        <v>341.56456300000002</v>
      </c>
      <c r="L6">
        <v>653.15250000000003</v>
      </c>
      <c r="M6">
        <v>92</v>
      </c>
      <c r="N6">
        <v>58.59</v>
      </c>
      <c r="O6">
        <v>59.359499999999997</v>
      </c>
      <c r="P6">
        <v>103.5</v>
      </c>
      <c r="Q6">
        <v>9.9924999999999997</v>
      </c>
      <c r="R6">
        <v>25.177499999999998</v>
      </c>
      <c r="S6">
        <v>26.390910000000002</v>
      </c>
      <c r="T6">
        <v>0</v>
      </c>
      <c r="U6">
        <v>348.97500000000002</v>
      </c>
      <c r="V6">
        <v>18.140333999999999</v>
      </c>
      <c r="W6">
        <v>44.917999999999999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1.321</v>
      </c>
      <c r="AE6">
        <v>16.478852</v>
      </c>
      <c r="AF6">
        <v>8.8740000000000006</v>
      </c>
      <c r="AG6">
        <v>19.864799999999999</v>
      </c>
      <c r="AH6">
        <v>20.834</v>
      </c>
      <c r="AI6">
        <v>0</v>
      </c>
      <c r="AJ6">
        <v>0</v>
      </c>
      <c r="AK6">
        <v>26.2683</v>
      </c>
      <c r="AL6">
        <v>13.363</v>
      </c>
      <c r="AM6">
        <v>0</v>
      </c>
      <c r="AN6">
        <v>0.61216000000000004</v>
      </c>
      <c r="AO6">
        <v>3.9689999999999999</v>
      </c>
      <c r="AP6">
        <v>6.4050000000000002</v>
      </c>
      <c r="AQ6">
        <v>0</v>
      </c>
      <c r="AR6">
        <v>13.247999999999999</v>
      </c>
      <c r="AS6">
        <v>31.897382</v>
      </c>
      <c r="AT6">
        <v>20.001799999999999</v>
      </c>
      <c r="AU6">
        <v>0</v>
      </c>
      <c r="AV6">
        <v>0</v>
      </c>
      <c r="AW6">
        <v>5.43</v>
      </c>
      <c r="AX6">
        <v>6.0279999999999996</v>
      </c>
      <c r="AY6">
        <v>0</v>
      </c>
      <c r="AZ6">
        <v>0</v>
      </c>
      <c r="BA6">
        <v>0</v>
      </c>
      <c r="BB6">
        <v>0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2394.9168509999995</v>
      </c>
    </row>
    <row r="7" spans="1:121">
      <c r="A7" t="s">
        <v>49</v>
      </c>
      <c r="B7">
        <v>0</v>
      </c>
      <c r="C7">
        <v>0</v>
      </c>
      <c r="D7">
        <v>40.950000000000003</v>
      </c>
      <c r="E7">
        <v>0</v>
      </c>
      <c r="F7">
        <v>38.01</v>
      </c>
      <c r="G7">
        <v>21.72</v>
      </c>
      <c r="H7">
        <v>0</v>
      </c>
      <c r="I7">
        <v>46.58</v>
      </c>
      <c r="J7">
        <v>32.880000000000003</v>
      </c>
      <c r="K7">
        <v>341.56456300000002</v>
      </c>
      <c r="L7">
        <v>653.15250000000003</v>
      </c>
      <c r="M7">
        <v>92</v>
      </c>
      <c r="N7">
        <v>58.59</v>
      </c>
      <c r="O7">
        <v>59.359499999999997</v>
      </c>
      <c r="P7">
        <v>103.5</v>
      </c>
      <c r="Q7">
        <v>9.9924999999999997</v>
      </c>
      <c r="R7">
        <v>25.177499999999998</v>
      </c>
      <c r="S7">
        <v>26.390910000000002</v>
      </c>
      <c r="T7">
        <v>0</v>
      </c>
      <c r="U7">
        <v>348.97500000000002</v>
      </c>
      <c r="V7">
        <v>18.140333999999999</v>
      </c>
      <c r="W7">
        <v>44.917999999999999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1.321</v>
      </c>
      <c r="AE7">
        <v>16.478852</v>
      </c>
      <c r="AF7">
        <v>8.8740000000000006</v>
      </c>
      <c r="AG7">
        <v>19.864799999999999</v>
      </c>
      <c r="AH7">
        <v>20.834</v>
      </c>
      <c r="AI7">
        <v>0</v>
      </c>
      <c r="AJ7">
        <v>0</v>
      </c>
      <c r="AK7">
        <v>26.2683</v>
      </c>
      <c r="AL7">
        <v>13.363</v>
      </c>
      <c r="AM7">
        <v>0</v>
      </c>
      <c r="AN7">
        <v>0.61216000000000004</v>
      </c>
      <c r="AO7">
        <v>3.9689999999999999</v>
      </c>
      <c r="AP7">
        <v>12.169499999999999</v>
      </c>
      <c r="AQ7">
        <v>0</v>
      </c>
      <c r="AR7">
        <v>13.247999999999999</v>
      </c>
      <c r="AS7">
        <v>31.897382</v>
      </c>
      <c r="AT7">
        <v>20.001799999999999</v>
      </c>
      <c r="AU7">
        <v>0</v>
      </c>
      <c r="AV7">
        <v>0</v>
      </c>
      <c r="AW7">
        <v>5.43</v>
      </c>
      <c r="AX7">
        <v>6.0279999999999996</v>
      </c>
      <c r="AY7">
        <v>0</v>
      </c>
      <c r="AZ7">
        <v>0</v>
      </c>
      <c r="BA7">
        <v>0</v>
      </c>
      <c r="BB7">
        <v>0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2401.2243509999994</v>
      </c>
    </row>
    <row r="8" spans="1:121">
      <c r="A8" t="s">
        <v>50</v>
      </c>
      <c r="B8">
        <v>0</v>
      </c>
      <c r="C8">
        <v>0</v>
      </c>
      <c r="D8">
        <v>40.950000000000003</v>
      </c>
      <c r="E8">
        <v>0</v>
      </c>
      <c r="F8">
        <v>38.01</v>
      </c>
      <c r="G8">
        <v>21.72</v>
      </c>
      <c r="H8">
        <v>0</v>
      </c>
      <c r="I8">
        <v>46.58</v>
      </c>
      <c r="J8">
        <v>32.880000000000003</v>
      </c>
      <c r="K8">
        <v>341.56456300000002</v>
      </c>
      <c r="L8">
        <v>653.15250000000003</v>
      </c>
      <c r="M8">
        <v>92</v>
      </c>
      <c r="N8">
        <v>58.59</v>
      </c>
      <c r="O8">
        <v>59.359499999999997</v>
      </c>
      <c r="P8">
        <v>103.5</v>
      </c>
      <c r="Q8">
        <v>9.9924999999999997</v>
      </c>
      <c r="R8">
        <v>25.177499999999998</v>
      </c>
      <c r="S8">
        <v>26.390910000000002</v>
      </c>
      <c r="T8">
        <v>0</v>
      </c>
      <c r="U8">
        <v>348.97500000000002</v>
      </c>
      <c r="V8">
        <v>18.140333999999999</v>
      </c>
      <c r="W8">
        <v>44.917999999999999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1.321</v>
      </c>
      <c r="AE8">
        <v>16.478852</v>
      </c>
      <c r="AF8">
        <v>8.8740000000000006</v>
      </c>
      <c r="AG8">
        <v>19.864799999999999</v>
      </c>
      <c r="AH8">
        <v>20.834</v>
      </c>
      <c r="AI8">
        <v>0</v>
      </c>
      <c r="AJ8">
        <v>0</v>
      </c>
      <c r="AK8">
        <v>26.2683</v>
      </c>
      <c r="AL8">
        <v>25.564</v>
      </c>
      <c r="AM8">
        <v>0</v>
      </c>
      <c r="AN8">
        <v>0.61216000000000004</v>
      </c>
      <c r="AO8">
        <v>3.9689999999999999</v>
      </c>
      <c r="AP8">
        <v>12.169499999999999</v>
      </c>
      <c r="AQ8">
        <v>0</v>
      </c>
      <c r="AR8">
        <v>13.247999999999999</v>
      </c>
      <c r="AS8">
        <v>31.897382</v>
      </c>
      <c r="AT8">
        <v>20.001799999999999</v>
      </c>
      <c r="AU8">
        <v>0</v>
      </c>
      <c r="AV8">
        <v>0</v>
      </c>
      <c r="AW8">
        <v>5.43</v>
      </c>
      <c r="AX8">
        <v>6.0279999999999996</v>
      </c>
      <c r="AY8">
        <v>0</v>
      </c>
      <c r="AZ8">
        <v>0</v>
      </c>
      <c r="BA8">
        <v>0</v>
      </c>
      <c r="BB8">
        <v>0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2413.4253509999994</v>
      </c>
    </row>
    <row r="9" spans="1:121">
      <c r="A9" t="s">
        <v>51</v>
      </c>
      <c r="B9">
        <v>0</v>
      </c>
      <c r="C9">
        <v>0</v>
      </c>
      <c r="D9">
        <v>40.950000000000003</v>
      </c>
      <c r="E9">
        <v>0</v>
      </c>
      <c r="F9">
        <v>38.01</v>
      </c>
      <c r="G9">
        <v>21.72</v>
      </c>
      <c r="H9">
        <v>0</v>
      </c>
      <c r="I9">
        <v>46.58</v>
      </c>
      <c r="J9">
        <v>32.880000000000003</v>
      </c>
      <c r="K9">
        <v>341.56456300000002</v>
      </c>
      <c r="L9">
        <v>653.15250000000003</v>
      </c>
      <c r="M9">
        <v>92</v>
      </c>
      <c r="N9">
        <v>58.59</v>
      </c>
      <c r="O9">
        <v>59.359499999999997</v>
      </c>
      <c r="P9">
        <v>103.5</v>
      </c>
      <c r="Q9">
        <v>9.9924999999999997</v>
      </c>
      <c r="R9">
        <v>25.177499999999998</v>
      </c>
      <c r="S9">
        <v>26.390910000000002</v>
      </c>
      <c r="T9">
        <v>0</v>
      </c>
      <c r="U9">
        <v>348.97500000000002</v>
      </c>
      <c r="V9">
        <v>18.140333999999999</v>
      </c>
      <c r="W9">
        <v>44.917999999999999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1.321</v>
      </c>
      <c r="AE9">
        <v>16.478852</v>
      </c>
      <c r="AF9">
        <v>8.8740000000000006</v>
      </c>
      <c r="AG9">
        <v>19.864799999999999</v>
      </c>
      <c r="AH9">
        <v>20.834</v>
      </c>
      <c r="AI9">
        <v>0</v>
      </c>
      <c r="AJ9">
        <v>0</v>
      </c>
      <c r="AK9">
        <v>26.2683</v>
      </c>
      <c r="AL9">
        <v>70.882000000000005</v>
      </c>
      <c r="AM9">
        <v>0</v>
      </c>
      <c r="AN9">
        <v>0.61216000000000004</v>
      </c>
      <c r="AO9">
        <v>3.9689999999999999</v>
      </c>
      <c r="AP9">
        <v>12.169499999999999</v>
      </c>
      <c r="AQ9">
        <v>0</v>
      </c>
      <c r="AR9">
        <v>13.247999999999999</v>
      </c>
      <c r="AS9">
        <v>16.142399999999999</v>
      </c>
      <c r="AT9">
        <v>20.001799999999999</v>
      </c>
      <c r="AU9">
        <v>0</v>
      </c>
      <c r="AV9">
        <v>0</v>
      </c>
      <c r="AW9">
        <v>5.43</v>
      </c>
      <c r="AX9">
        <v>6.0279999999999996</v>
      </c>
      <c r="AY9">
        <v>0</v>
      </c>
      <c r="AZ9">
        <v>0</v>
      </c>
      <c r="BA9">
        <v>0</v>
      </c>
      <c r="BB9">
        <v>0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2442.9883689999997</v>
      </c>
    </row>
    <row r="10" spans="1:121">
      <c r="A10" t="s">
        <v>52</v>
      </c>
      <c r="B10">
        <v>0</v>
      </c>
      <c r="C10">
        <v>0</v>
      </c>
      <c r="D10">
        <v>40.950000000000003</v>
      </c>
      <c r="E10">
        <v>0</v>
      </c>
      <c r="F10">
        <v>38.01</v>
      </c>
      <c r="G10">
        <v>21.72</v>
      </c>
      <c r="H10">
        <v>0</v>
      </c>
      <c r="I10">
        <v>46.58</v>
      </c>
      <c r="J10">
        <v>32.880000000000003</v>
      </c>
      <c r="K10">
        <v>341.56456300000002</v>
      </c>
      <c r="L10">
        <v>653.15250000000003</v>
      </c>
      <c r="M10">
        <v>92</v>
      </c>
      <c r="N10">
        <v>58.59</v>
      </c>
      <c r="O10">
        <v>59.359499999999997</v>
      </c>
      <c r="P10">
        <v>103.5</v>
      </c>
      <c r="Q10">
        <v>9.9924999999999997</v>
      </c>
      <c r="R10">
        <v>25.177499999999998</v>
      </c>
      <c r="S10">
        <v>26.390910000000002</v>
      </c>
      <c r="T10">
        <v>0</v>
      </c>
      <c r="U10">
        <v>348.97500000000002</v>
      </c>
      <c r="V10">
        <v>18.140333999999999</v>
      </c>
      <c r="W10">
        <v>44.917999999999999</v>
      </c>
      <c r="X10">
        <v>98.34375</v>
      </c>
      <c r="Y10">
        <v>0</v>
      </c>
      <c r="Z10">
        <v>1.1000000000000001</v>
      </c>
      <c r="AA10">
        <v>0</v>
      </c>
      <c r="AB10">
        <v>0</v>
      </c>
      <c r="AC10">
        <v>0</v>
      </c>
      <c r="AD10">
        <v>1.321</v>
      </c>
      <c r="AE10">
        <v>16.478852</v>
      </c>
      <c r="AF10">
        <v>8.8740000000000006</v>
      </c>
      <c r="AG10">
        <v>19.864799999999999</v>
      </c>
      <c r="AH10">
        <v>20.834</v>
      </c>
      <c r="AI10">
        <v>0</v>
      </c>
      <c r="AJ10">
        <v>0</v>
      </c>
      <c r="AK10">
        <v>26.2683</v>
      </c>
      <c r="AL10">
        <v>70.882000000000005</v>
      </c>
      <c r="AM10">
        <v>0</v>
      </c>
      <c r="AN10">
        <v>0.61216000000000004</v>
      </c>
      <c r="AO10">
        <v>3.9689999999999999</v>
      </c>
      <c r="AP10">
        <v>12.169499999999999</v>
      </c>
      <c r="AQ10">
        <v>0</v>
      </c>
      <c r="AR10">
        <v>13.247999999999999</v>
      </c>
      <c r="AS10">
        <v>14.7972</v>
      </c>
      <c r="AT10">
        <v>20.001799999999999</v>
      </c>
      <c r="AU10">
        <v>0</v>
      </c>
      <c r="AV10">
        <v>0</v>
      </c>
      <c r="AW10">
        <v>5.43</v>
      </c>
      <c r="AX10">
        <v>6.0279999999999996</v>
      </c>
      <c r="AY10">
        <v>0</v>
      </c>
      <c r="AZ10">
        <v>0</v>
      </c>
      <c r="BA10">
        <v>0</v>
      </c>
      <c r="BB10">
        <v>0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2442.7431689999994</v>
      </c>
    </row>
    <row r="11" spans="1:121">
      <c r="A11" t="s">
        <v>53</v>
      </c>
      <c r="B11">
        <v>0</v>
      </c>
      <c r="C11">
        <v>0</v>
      </c>
      <c r="D11">
        <v>40.950000000000003</v>
      </c>
      <c r="E11">
        <v>0</v>
      </c>
      <c r="F11">
        <v>38.01</v>
      </c>
      <c r="G11">
        <v>21.72</v>
      </c>
      <c r="H11">
        <v>0</v>
      </c>
      <c r="I11">
        <v>46.58</v>
      </c>
      <c r="J11">
        <v>32.880000000000003</v>
      </c>
      <c r="K11">
        <v>341.56456300000002</v>
      </c>
      <c r="L11">
        <v>653.15250000000003</v>
      </c>
      <c r="M11">
        <v>92</v>
      </c>
      <c r="N11">
        <v>58.59</v>
      </c>
      <c r="O11">
        <v>59.359499999999997</v>
      </c>
      <c r="P11">
        <v>103.5</v>
      </c>
      <c r="Q11">
        <v>9.9924999999999997</v>
      </c>
      <c r="R11">
        <v>31.779599999999999</v>
      </c>
      <c r="S11">
        <v>26.390910000000002</v>
      </c>
      <c r="T11">
        <v>0</v>
      </c>
      <c r="U11">
        <v>348.97500000000002</v>
      </c>
      <c r="V11">
        <v>18.140333999999999</v>
      </c>
      <c r="W11">
        <v>44.917999999999999</v>
      </c>
      <c r="X11">
        <v>98.34375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1.321</v>
      </c>
      <c r="AE11">
        <v>16.478852</v>
      </c>
      <c r="AF11">
        <v>8.8740000000000006</v>
      </c>
      <c r="AG11">
        <v>19.864799999999999</v>
      </c>
      <c r="AH11">
        <v>20.834</v>
      </c>
      <c r="AI11">
        <v>0</v>
      </c>
      <c r="AJ11">
        <v>0</v>
      </c>
      <c r="AK11">
        <v>26.2683</v>
      </c>
      <c r="AL11">
        <v>70.882000000000005</v>
      </c>
      <c r="AM11">
        <v>0</v>
      </c>
      <c r="AN11">
        <v>0.61216000000000004</v>
      </c>
      <c r="AO11">
        <v>3.9689999999999999</v>
      </c>
      <c r="AP11">
        <v>5.7645</v>
      </c>
      <c r="AQ11">
        <v>0</v>
      </c>
      <c r="AR11">
        <v>13.247999999999999</v>
      </c>
      <c r="AS11">
        <v>14.7972</v>
      </c>
      <c r="AT11">
        <v>20.001799999999999</v>
      </c>
      <c r="AU11">
        <v>0</v>
      </c>
      <c r="AV11">
        <v>0</v>
      </c>
      <c r="AW11">
        <v>5.43</v>
      </c>
      <c r="AX11">
        <v>6.0279999999999996</v>
      </c>
      <c r="AY11">
        <v>0</v>
      </c>
      <c r="AZ11">
        <v>0</v>
      </c>
      <c r="BA11">
        <v>0</v>
      </c>
      <c r="BB11">
        <v>0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2448.3610689999996</v>
      </c>
    </row>
    <row r="12" spans="1:121">
      <c r="A12" t="s">
        <v>54</v>
      </c>
      <c r="B12">
        <v>0</v>
      </c>
      <c r="C12">
        <v>0</v>
      </c>
      <c r="D12">
        <v>40.950000000000003</v>
      </c>
      <c r="E12">
        <v>0</v>
      </c>
      <c r="F12">
        <v>38.01</v>
      </c>
      <c r="G12">
        <v>21.72</v>
      </c>
      <c r="H12">
        <v>0</v>
      </c>
      <c r="I12">
        <v>46.58</v>
      </c>
      <c r="J12">
        <v>32.880000000000003</v>
      </c>
      <c r="K12">
        <v>341.56456300000002</v>
      </c>
      <c r="L12">
        <v>653.15250000000003</v>
      </c>
      <c r="M12">
        <v>92</v>
      </c>
      <c r="N12">
        <v>58.59</v>
      </c>
      <c r="O12">
        <v>59.359499999999997</v>
      </c>
      <c r="P12">
        <v>103.5</v>
      </c>
      <c r="Q12">
        <v>9.9924999999999997</v>
      </c>
      <c r="R12">
        <v>38.381700000000002</v>
      </c>
      <c r="S12">
        <v>26.390910000000002</v>
      </c>
      <c r="T12">
        <v>0</v>
      </c>
      <c r="U12">
        <v>348.97500000000002</v>
      </c>
      <c r="V12">
        <v>18.140333999999999</v>
      </c>
      <c r="W12">
        <v>44.917999999999999</v>
      </c>
      <c r="X12">
        <v>98.34375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1.321</v>
      </c>
      <c r="AE12">
        <v>16.478852</v>
      </c>
      <c r="AF12">
        <v>8.8740000000000006</v>
      </c>
      <c r="AG12">
        <v>19.864799999999999</v>
      </c>
      <c r="AH12">
        <v>20.834</v>
      </c>
      <c r="AI12">
        <v>0</v>
      </c>
      <c r="AJ12">
        <v>0</v>
      </c>
      <c r="AK12">
        <v>26.2683</v>
      </c>
      <c r="AL12">
        <v>70.882000000000005</v>
      </c>
      <c r="AM12">
        <v>0</v>
      </c>
      <c r="AN12">
        <v>0.61216000000000004</v>
      </c>
      <c r="AO12">
        <v>3.9689999999999999</v>
      </c>
      <c r="AP12">
        <v>5.7645</v>
      </c>
      <c r="AQ12">
        <v>0</v>
      </c>
      <c r="AR12">
        <v>13.247999999999999</v>
      </c>
      <c r="AS12">
        <v>14.7972</v>
      </c>
      <c r="AT12">
        <v>20.001799999999999</v>
      </c>
      <c r="AU12">
        <v>0</v>
      </c>
      <c r="AV12">
        <v>0</v>
      </c>
      <c r="AW12">
        <v>5.43</v>
      </c>
      <c r="AX12">
        <v>6.0279999999999996</v>
      </c>
      <c r="AY12">
        <v>0</v>
      </c>
      <c r="AZ12">
        <v>0</v>
      </c>
      <c r="BA12">
        <v>0</v>
      </c>
      <c r="BB12">
        <v>0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2454.9631689999992</v>
      </c>
    </row>
    <row r="13" spans="1:121">
      <c r="A13" t="s">
        <v>55</v>
      </c>
      <c r="B13">
        <v>0</v>
      </c>
      <c r="C13">
        <v>0</v>
      </c>
      <c r="D13">
        <v>40.950000000000003</v>
      </c>
      <c r="E13">
        <v>0</v>
      </c>
      <c r="F13">
        <v>38.01</v>
      </c>
      <c r="G13">
        <v>21.72</v>
      </c>
      <c r="H13">
        <v>0</v>
      </c>
      <c r="I13">
        <v>46.58</v>
      </c>
      <c r="J13">
        <v>32.880000000000003</v>
      </c>
      <c r="K13">
        <v>341.56456300000002</v>
      </c>
      <c r="L13">
        <v>653.15250000000003</v>
      </c>
      <c r="M13">
        <v>92</v>
      </c>
      <c r="N13">
        <v>58.59</v>
      </c>
      <c r="O13">
        <v>59.359499999999997</v>
      </c>
      <c r="P13">
        <v>103.5</v>
      </c>
      <c r="Q13">
        <v>9.9924999999999997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18.140333999999999</v>
      </c>
      <c r="W13">
        <v>44.917999999999999</v>
      </c>
      <c r="X13">
        <v>98.34375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1.321</v>
      </c>
      <c r="AE13">
        <v>16.478852</v>
      </c>
      <c r="AF13">
        <v>8.8740000000000006</v>
      </c>
      <c r="AG13">
        <v>19.864799999999999</v>
      </c>
      <c r="AH13">
        <v>20.834</v>
      </c>
      <c r="AI13">
        <v>0</v>
      </c>
      <c r="AJ13">
        <v>0</v>
      </c>
      <c r="AK13">
        <v>26.2683</v>
      </c>
      <c r="AL13">
        <v>25.564</v>
      </c>
      <c r="AM13">
        <v>0</v>
      </c>
      <c r="AN13">
        <v>0.61216000000000004</v>
      </c>
      <c r="AO13">
        <v>3.9689999999999999</v>
      </c>
      <c r="AP13">
        <v>5.7645</v>
      </c>
      <c r="AQ13">
        <v>0</v>
      </c>
      <c r="AR13">
        <v>13.247999999999999</v>
      </c>
      <c r="AS13">
        <v>14.7972</v>
      </c>
      <c r="AT13">
        <v>20.001799999999999</v>
      </c>
      <c r="AU13">
        <v>0</v>
      </c>
      <c r="AV13">
        <v>0</v>
      </c>
      <c r="AW13">
        <v>5.43</v>
      </c>
      <c r="AX13">
        <v>6.0279999999999996</v>
      </c>
      <c r="AY13">
        <v>0</v>
      </c>
      <c r="AZ13">
        <v>0</v>
      </c>
      <c r="BA13">
        <v>0</v>
      </c>
      <c r="BB13">
        <v>0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2413.6556649999993</v>
      </c>
    </row>
    <row r="14" spans="1:121">
      <c r="A14" t="s">
        <v>56</v>
      </c>
      <c r="B14">
        <v>0</v>
      </c>
      <c r="C14">
        <v>0</v>
      </c>
      <c r="D14">
        <v>40.950000000000003</v>
      </c>
      <c r="E14">
        <v>0</v>
      </c>
      <c r="F14">
        <v>38.01</v>
      </c>
      <c r="G14">
        <v>21.72</v>
      </c>
      <c r="H14">
        <v>0</v>
      </c>
      <c r="I14">
        <v>46.58</v>
      </c>
      <c r="J14">
        <v>32.880000000000003</v>
      </c>
      <c r="K14">
        <v>341.56456300000002</v>
      </c>
      <c r="L14">
        <v>653.15250000000003</v>
      </c>
      <c r="M14">
        <v>92</v>
      </c>
      <c r="N14">
        <v>58.59</v>
      </c>
      <c r="O14">
        <v>59.359499999999997</v>
      </c>
      <c r="P14">
        <v>103.5</v>
      </c>
      <c r="Q14">
        <v>9.9924999999999997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18.140333999999999</v>
      </c>
      <c r="W14">
        <v>44.917999999999999</v>
      </c>
      <c r="X14">
        <v>98.34375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1.321</v>
      </c>
      <c r="AE14">
        <v>16.478852</v>
      </c>
      <c r="AF14">
        <v>8.8740000000000006</v>
      </c>
      <c r="AG14">
        <v>19.864799999999999</v>
      </c>
      <c r="AH14">
        <v>20.834</v>
      </c>
      <c r="AI14">
        <v>0</v>
      </c>
      <c r="AJ14">
        <v>0</v>
      </c>
      <c r="AK14">
        <v>26.2683</v>
      </c>
      <c r="AL14">
        <v>25.564</v>
      </c>
      <c r="AM14">
        <v>0</v>
      </c>
      <c r="AN14">
        <v>0.61216000000000004</v>
      </c>
      <c r="AO14">
        <v>3.9689999999999999</v>
      </c>
      <c r="AP14">
        <v>5.7645</v>
      </c>
      <c r="AQ14">
        <v>0</v>
      </c>
      <c r="AR14">
        <v>13.247999999999999</v>
      </c>
      <c r="AS14">
        <v>14.7972</v>
      </c>
      <c r="AT14">
        <v>20.001799999999999</v>
      </c>
      <c r="AU14">
        <v>0</v>
      </c>
      <c r="AV14">
        <v>0</v>
      </c>
      <c r="AW14">
        <v>5.43</v>
      </c>
      <c r="AX14">
        <v>6.0279999999999996</v>
      </c>
      <c r="AY14">
        <v>0</v>
      </c>
      <c r="AZ14">
        <v>0</v>
      </c>
      <c r="BA14">
        <v>0</v>
      </c>
      <c r="BB14">
        <v>0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2413.6556649999993</v>
      </c>
    </row>
    <row r="15" spans="1:121">
      <c r="A15" t="s">
        <v>57</v>
      </c>
      <c r="B15">
        <v>0</v>
      </c>
      <c r="C15">
        <v>0</v>
      </c>
      <c r="D15">
        <v>40.950000000000003</v>
      </c>
      <c r="E15">
        <v>0</v>
      </c>
      <c r="F15">
        <v>38.01</v>
      </c>
      <c r="G15">
        <v>21.72</v>
      </c>
      <c r="H15">
        <v>0</v>
      </c>
      <c r="I15">
        <v>46.58</v>
      </c>
      <c r="J15">
        <v>32.880000000000003</v>
      </c>
      <c r="K15">
        <v>341.56456300000002</v>
      </c>
      <c r="L15">
        <v>653.15250000000003</v>
      </c>
      <c r="M15">
        <v>92</v>
      </c>
      <c r="N15">
        <v>58.59</v>
      </c>
      <c r="O15">
        <v>59.359499999999997</v>
      </c>
      <c r="P15">
        <v>103.5</v>
      </c>
      <c r="Q15">
        <v>9.9924999999999997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18.140333999999999</v>
      </c>
      <c r="W15">
        <v>44.917999999999999</v>
      </c>
      <c r="X15">
        <v>98.34375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1.321</v>
      </c>
      <c r="AE15">
        <v>16.478852</v>
      </c>
      <c r="AF15">
        <v>8.8740000000000006</v>
      </c>
      <c r="AG15">
        <v>19.864799999999999</v>
      </c>
      <c r="AH15">
        <v>20.834</v>
      </c>
      <c r="AI15">
        <v>0</v>
      </c>
      <c r="AJ15">
        <v>0</v>
      </c>
      <c r="AK15">
        <v>26.2683</v>
      </c>
      <c r="AL15">
        <v>25.564</v>
      </c>
      <c r="AM15">
        <v>0</v>
      </c>
      <c r="AN15">
        <v>0.61216000000000004</v>
      </c>
      <c r="AO15">
        <v>3.9689999999999999</v>
      </c>
      <c r="AP15">
        <v>5.7645</v>
      </c>
      <c r="AQ15">
        <v>0</v>
      </c>
      <c r="AR15">
        <v>13.247999999999999</v>
      </c>
      <c r="AS15">
        <v>14.7972</v>
      </c>
      <c r="AT15">
        <v>20.001799999999999</v>
      </c>
      <c r="AU15">
        <v>0</v>
      </c>
      <c r="AV15">
        <v>0</v>
      </c>
      <c r="AW15">
        <v>5.43</v>
      </c>
      <c r="AX15">
        <v>6.0279999999999996</v>
      </c>
      <c r="AY15">
        <v>0</v>
      </c>
      <c r="AZ15">
        <v>0</v>
      </c>
      <c r="BA15">
        <v>0</v>
      </c>
      <c r="BB15">
        <v>0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2407.1348649999995</v>
      </c>
    </row>
    <row r="16" spans="1:121">
      <c r="A16" t="s">
        <v>58</v>
      </c>
      <c r="B16">
        <v>0</v>
      </c>
      <c r="C16">
        <v>0</v>
      </c>
      <c r="D16">
        <v>40.950000000000003</v>
      </c>
      <c r="E16">
        <v>0</v>
      </c>
      <c r="F16">
        <v>38.01</v>
      </c>
      <c r="G16">
        <v>21.72</v>
      </c>
      <c r="H16">
        <v>0</v>
      </c>
      <c r="I16">
        <v>46.58</v>
      </c>
      <c r="J16">
        <v>32.880000000000003</v>
      </c>
      <c r="K16">
        <v>341.56456300000002</v>
      </c>
      <c r="L16">
        <v>653.15250000000003</v>
      </c>
      <c r="M16">
        <v>92</v>
      </c>
      <c r="N16">
        <v>58.59</v>
      </c>
      <c r="O16">
        <v>59.359499999999997</v>
      </c>
      <c r="P16">
        <v>103.5</v>
      </c>
      <c r="Q16">
        <v>9.9924999999999997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18.140333999999999</v>
      </c>
      <c r="W16">
        <v>44.917999999999999</v>
      </c>
      <c r="X16">
        <v>98.34375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1.321</v>
      </c>
      <c r="AE16">
        <v>16.478852</v>
      </c>
      <c r="AF16">
        <v>8.8740000000000006</v>
      </c>
      <c r="AG16">
        <v>19.864799999999999</v>
      </c>
      <c r="AH16">
        <v>20.834</v>
      </c>
      <c r="AI16">
        <v>0</v>
      </c>
      <c r="AJ16">
        <v>0</v>
      </c>
      <c r="AK16">
        <v>26.2683</v>
      </c>
      <c r="AL16">
        <v>25.564</v>
      </c>
      <c r="AM16">
        <v>0</v>
      </c>
      <c r="AN16">
        <v>0.61216000000000004</v>
      </c>
      <c r="AO16">
        <v>3.9689999999999999</v>
      </c>
      <c r="AP16">
        <v>5.7645</v>
      </c>
      <c r="AQ16">
        <v>0</v>
      </c>
      <c r="AR16">
        <v>13.247999999999999</v>
      </c>
      <c r="AS16">
        <v>14.7972</v>
      </c>
      <c r="AT16">
        <v>20.001799999999999</v>
      </c>
      <c r="AU16">
        <v>0</v>
      </c>
      <c r="AV16">
        <v>0</v>
      </c>
      <c r="AW16">
        <v>5.43</v>
      </c>
      <c r="AX16">
        <v>6.0279999999999996</v>
      </c>
      <c r="AY16">
        <v>0</v>
      </c>
      <c r="AZ16">
        <v>0</v>
      </c>
      <c r="BA16">
        <v>0</v>
      </c>
      <c r="BB16">
        <v>0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2407.1348649999995</v>
      </c>
    </row>
    <row r="17" spans="1:117">
      <c r="A17" t="s">
        <v>59</v>
      </c>
      <c r="B17">
        <v>0</v>
      </c>
      <c r="C17">
        <v>0</v>
      </c>
      <c r="D17">
        <v>40.950000000000003</v>
      </c>
      <c r="E17">
        <v>0</v>
      </c>
      <c r="F17">
        <v>38.01</v>
      </c>
      <c r="G17">
        <v>21.72</v>
      </c>
      <c r="H17">
        <v>0</v>
      </c>
      <c r="I17">
        <v>46.58</v>
      </c>
      <c r="J17">
        <v>32.880000000000003</v>
      </c>
      <c r="K17">
        <v>341.56456300000002</v>
      </c>
      <c r="L17">
        <v>653.15250000000003</v>
      </c>
      <c r="M17">
        <v>92</v>
      </c>
      <c r="N17">
        <v>58.59</v>
      </c>
      <c r="O17">
        <v>59.359499999999997</v>
      </c>
      <c r="P17">
        <v>103.5</v>
      </c>
      <c r="Q17">
        <v>9.9924999999999997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18.140333999999999</v>
      </c>
      <c r="W17">
        <v>44.917999999999999</v>
      </c>
      <c r="X17">
        <v>98.34375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1.321</v>
      </c>
      <c r="AE17">
        <v>16.478852</v>
      </c>
      <c r="AF17">
        <v>8.8740000000000006</v>
      </c>
      <c r="AG17">
        <v>19.864799999999999</v>
      </c>
      <c r="AH17">
        <v>20.834</v>
      </c>
      <c r="AI17">
        <v>0</v>
      </c>
      <c r="AJ17">
        <v>0</v>
      </c>
      <c r="AK17">
        <v>26.2683</v>
      </c>
      <c r="AL17">
        <v>25.564</v>
      </c>
      <c r="AM17">
        <v>0</v>
      </c>
      <c r="AN17">
        <v>0.61216000000000004</v>
      </c>
      <c r="AO17">
        <v>3.9689999999999999</v>
      </c>
      <c r="AP17">
        <v>5.7645</v>
      </c>
      <c r="AQ17">
        <v>0</v>
      </c>
      <c r="AR17">
        <v>49.68</v>
      </c>
      <c r="AS17">
        <v>14.7972</v>
      </c>
      <c r="AT17">
        <v>20.001799999999999</v>
      </c>
      <c r="AU17">
        <v>0</v>
      </c>
      <c r="AV17">
        <v>0</v>
      </c>
      <c r="AW17">
        <v>5.43</v>
      </c>
      <c r="AX17">
        <v>6.0279999999999996</v>
      </c>
      <c r="AY17">
        <v>0</v>
      </c>
      <c r="AZ17">
        <v>0</v>
      </c>
      <c r="BA17">
        <v>0</v>
      </c>
      <c r="BB17">
        <v>0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2443.5668649999993</v>
      </c>
    </row>
    <row r="18" spans="1:117">
      <c r="A18" t="s">
        <v>60</v>
      </c>
      <c r="B18">
        <v>0</v>
      </c>
      <c r="C18">
        <v>0</v>
      </c>
      <c r="D18">
        <v>40.950000000000003</v>
      </c>
      <c r="E18">
        <v>0</v>
      </c>
      <c r="F18">
        <v>38.01</v>
      </c>
      <c r="G18">
        <v>21.72</v>
      </c>
      <c r="H18">
        <v>0</v>
      </c>
      <c r="I18">
        <v>46.58</v>
      </c>
      <c r="J18">
        <v>32.880000000000003</v>
      </c>
      <c r="K18">
        <v>341.56456300000002</v>
      </c>
      <c r="L18">
        <v>653.15250000000003</v>
      </c>
      <c r="M18">
        <v>92</v>
      </c>
      <c r="N18">
        <v>58.59</v>
      </c>
      <c r="O18">
        <v>59.359499999999997</v>
      </c>
      <c r="P18">
        <v>103.5</v>
      </c>
      <c r="Q18">
        <v>9.9924999999999997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18.140333999999999</v>
      </c>
      <c r="W18">
        <v>44.917999999999999</v>
      </c>
      <c r="X18">
        <v>98.34375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1.321</v>
      </c>
      <c r="AE18">
        <v>16.478852</v>
      </c>
      <c r="AF18">
        <v>8.8740000000000006</v>
      </c>
      <c r="AG18">
        <v>19.864799999999999</v>
      </c>
      <c r="AH18">
        <v>20.834</v>
      </c>
      <c r="AI18">
        <v>0</v>
      </c>
      <c r="AJ18">
        <v>0</v>
      </c>
      <c r="AK18">
        <v>26.2683</v>
      </c>
      <c r="AL18">
        <v>25.564</v>
      </c>
      <c r="AM18">
        <v>0</v>
      </c>
      <c r="AN18">
        <v>0.61216000000000004</v>
      </c>
      <c r="AO18">
        <v>3.9689999999999999</v>
      </c>
      <c r="AP18">
        <v>5.7645</v>
      </c>
      <c r="AQ18">
        <v>0</v>
      </c>
      <c r="AR18">
        <v>49.68</v>
      </c>
      <c r="AS18">
        <v>14.7972</v>
      </c>
      <c r="AT18">
        <v>20.001799999999999</v>
      </c>
      <c r="AU18">
        <v>0</v>
      </c>
      <c r="AV18">
        <v>0</v>
      </c>
      <c r="AW18">
        <v>5.43</v>
      </c>
      <c r="AX18">
        <v>6.0279999999999996</v>
      </c>
      <c r="AY18">
        <v>0</v>
      </c>
      <c r="AZ18">
        <v>0</v>
      </c>
      <c r="BA18">
        <v>0</v>
      </c>
      <c r="BB18">
        <v>0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2443.5668649999993</v>
      </c>
    </row>
    <row r="19" spans="1:117">
      <c r="A19" t="s">
        <v>61</v>
      </c>
      <c r="B19">
        <v>0</v>
      </c>
      <c r="C19">
        <v>0</v>
      </c>
      <c r="D19">
        <v>40.950000000000003</v>
      </c>
      <c r="E19">
        <v>0</v>
      </c>
      <c r="F19">
        <v>38.01</v>
      </c>
      <c r="G19">
        <v>21.72</v>
      </c>
      <c r="H19">
        <v>0</v>
      </c>
      <c r="I19">
        <v>46.58</v>
      </c>
      <c r="J19">
        <v>32.880000000000003</v>
      </c>
      <c r="K19">
        <v>341.56456300000002</v>
      </c>
      <c r="L19">
        <v>653.15250000000003</v>
      </c>
      <c r="M19">
        <v>92</v>
      </c>
      <c r="N19">
        <v>58.59</v>
      </c>
      <c r="O19">
        <v>59.359499999999997</v>
      </c>
      <c r="P19">
        <v>103.5</v>
      </c>
      <c r="Q19">
        <v>9.9924999999999997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18.140333999999999</v>
      </c>
      <c r="W19">
        <v>44.917999999999999</v>
      </c>
      <c r="X19">
        <v>98.34375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1.321</v>
      </c>
      <c r="AE19">
        <v>16.478852</v>
      </c>
      <c r="AF19">
        <v>8.8740000000000006</v>
      </c>
      <c r="AG19">
        <v>19.864799999999999</v>
      </c>
      <c r="AH19">
        <v>20.834</v>
      </c>
      <c r="AI19">
        <v>0</v>
      </c>
      <c r="AJ19">
        <v>0</v>
      </c>
      <c r="AK19">
        <v>26.2683</v>
      </c>
      <c r="AL19">
        <v>13.363</v>
      </c>
      <c r="AM19">
        <v>0</v>
      </c>
      <c r="AN19">
        <v>0.61216000000000004</v>
      </c>
      <c r="AO19">
        <v>3.9689999999999999</v>
      </c>
      <c r="AP19">
        <v>5.7645</v>
      </c>
      <c r="AQ19">
        <v>0</v>
      </c>
      <c r="AR19">
        <v>13.247999999999999</v>
      </c>
      <c r="AS19">
        <v>14.7972</v>
      </c>
      <c r="AT19">
        <v>20.001799999999999</v>
      </c>
      <c r="AU19">
        <v>0</v>
      </c>
      <c r="AV19">
        <v>0</v>
      </c>
      <c r="AW19">
        <v>5.43</v>
      </c>
      <c r="AX19">
        <v>6.0279999999999996</v>
      </c>
      <c r="AY19">
        <v>0</v>
      </c>
      <c r="AZ19">
        <v>0</v>
      </c>
      <c r="BA19">
        <v>0</v>
      </c>
      <c r="BB19">
        <v>0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2394.9338649999995</v>
      </c>
    </row>
    <row r="20" spans="1:117">
      <c r="A20" t="s">
        <v>62</v>
      </c>
      <c r="B20">
        <v>0</v>
      </c>
      <c r="C20">
        <v>0</v>
      </c>
      <c r="D20">
        <v>40.950000000000003</v>
      </c>
      <c r="E20">
        <v>0</v>
      </c>
      <c r="F20">
        <v>38.01</v>
      </c>
      <c r="G20">
        <v>21.72</v>
      </c>
      <c r="H20">
        <v>0</v>
      </c>
      <c r="I20">
        <v>46.58</v>
      </c>
      <c r="J20">
        <v>32.880000000000003</v>
      </c>
      <c r="K20">
        <v>341.56456300000002</v>
      </c>
      <c r="L20">
        <v>653.15250000000003</v>
      </c>
      <c r="M20">
        <v>92</v>
      </c>
      <c r="N20">
        <v>58.59</v>
      </c>
      <c r="O20">
        <v>59.359499999999997</v>
      </c>
      <c r="P20">
        <v>103.5</v>
      </c>
      <c r="Q20">
        <v>9.9924999999999997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18.140333999999999</v>
      </c>
      <c r="W20">
        <v>44.917999999999999</v>
      </c>
      <c r="X20">
        <v>98.34375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1.321</v>
      </c>
      <c r="AE20">
        <v>16.478852</v>
      </c>
      <c r="AF20">
        <v>8.8740000000000006</v>
      </c>
      <c r="AG20">
        <v>19.864799999999999</v>
      </c>
      <c r="AH20">
        <v>20.834</v>
      </c>
      <c r="AI20">
        <v>0</v>
      </c>
      <c r="AJ20">
        <v>0</v>
      </c>
      <c r="AK20">
        <v>26.2683</v>
      </c>
      <c r="AL20">
        <v>13.363</v>
      </c>
      <c r="AM20">
        <v>0</v>
      </c>
      <c r="AN20">
        <v>0.61216000000000004</v>
      </c>
      <c r="AO20">
        <v>3.9689999999999999</v>
      </c>
      <c r="AP20">
        <v>5.7645</v>
      </c>
      <c r="AQ20">
        <v>0</v>
      </c>
      <c r="AR20">
        <v>13.247999999999999</v>
      </c>
      <c r="AS20">
        <v>14.7972</v>
      </c>
      <c r="AT20">
        <v>20.001799999999999</v>
      </c>
      <c r="AU20">
        <v>0</v>
      </c>
      <c r="AV20">
        <v>0</v>
      </c>
      <c r="AW20">
        <v>5.43</v>
      </c>
      <c r="AX20">
        <v>6.0279999999999996</v>
      </c>
      <c r="AY20">
        <v>0</v>
      </c>
      <c r="AZ20">
        <v>0</v>
      </c>
      <c r="BA20">
        <v>0</v>
      </c>
      <c r="BB20">
        <v>0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2394.9338649999995</v>
      </c>
    </row>
    <row r="21" spans="1:117">
      <c r="A21" t="s">
        <v>63</v>
      </c>
      <c r="B21">
        <v>0</v>
      </c>
      <c r="C21">
        <v>0</v>
      </c>
      <c r="D21">
        <v>40.950000000000003</v>
      </c>
      <c r="E21">
        <v>0</v>
      </c>
      <c r="F21">
        <v>38.01</v>
      </c>
      <c r="G21">
        <v>21.72</v>
      </c>
      <c r="H21">
        <v>0</v>
      </c>
      <c r="I21">
        <v>46.58</v>
      </c>
      <c r="J21">
        <v>32.880000000000003</v>
      </c>
      <c r="K21">
        <v>341.56456300000002</v>
      </c>
      <c r="L21">
        <v>653.15250000000003</v>
      </c>
      <c r="M21">
        <v>92</v>
      </c>
      <c r="N21">
        <v>58.59</v>
      </c>
      <c r="O21">
        <v>59.359499999999997</v>
      </c>
      <c r="P21">
        <v>103.5</v>
      </c>
      <c r="Q21">
        <v>9.9924999999999997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18.140333999999999</v>
      </c>
      <c r="W21">
        <v>44.917999999999999</v>
      </c>
      <c r="X21">
        <v>98.34375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1.321</v>
      </c>
      <c r="AE21">
        <v>16.478852</v>
      </c>
      <c r="AF21">
        <v>8.8740000000000006</v>
      </c>
      <c r="AG21">
        <v>19.864799999999999</v>
      </c>
      <c r="AH21">
        <v>20.834</v>
      </c>
      <c r="AI21">
        <v>0</v>
      </c>
      <c r="AJ21">
        <v>0</v>
      </c>
      <c r="AK21">
        <v>26.2683</v>
      </c>
      <c r="AL21">
        <v>13.363</v>
      </c>
      <c r="AM21">
        <v>0</v>
      </c>
      <c r="AN21">
        <v>0.61216000000000004</v>
      </c>
      <c r="AO21">
        <v>3.9689999999999999</v>
      </c>
      <c r="AP21">
        <v>5.7645</v>
      </c>
      <c r="AQ21">
        <v>0</v>
      </c>
      <c r="AR21">
        <v>13.247999999999999</v>
      </c>
      <c r="AS21">
        <v>10.089</v>
      </c>
      <c r="AT21">
        <v>20.001799999999999</v>
      </c>
      <c r="AU21">
        <v>0</v>
      </c>
      <c r="AV21">
        <v>0</v>
      </c>
      <c r="AW21">
        <v>5.43</v>
      </c>
      <c r="AX21">
        <v>6.0279999999999996</v>
      </c>
      <c r="AY21">
        <v>0</v>
      </c>
      <c r="AZ21">
        <v>0</v>
      </c>
      <c r="BA21">
        <v>0</v>
      </c>
      <c r="BB21">
        <v>0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2390.2256649999995</v>
      </c>
    </row>
    <row r="22" spans="1:117">
      <c r="A22" t="s">
        <v>64</v>
      </c>
      <c r="B22">
        <v>0</v>
      </c>
      <c r="C22">
        <v>0</v>
      </c>
      <c r="D22">
        <v>40.950000000000003</v>
      </c>
      <c r="E22">
        <v>0</v>
      </c>
      <c r="F22">
        <v>38.01</v>
      </c>
      <c r="G22">
        <v>21.72</v>
      </c>
      <c r="H22">
        <v>0</v>
      </c>
      <c r="I22">
        <v>46.58</v>
      </c>
      <c r="J22">
        <v>32.880000000000003</v>
      </c>
      <c r="K22">
        <v>341.56456300000002</v>
      </c>
      <c r="L22">
        <v>653.15250000000003</v>
      </c>
      <c r="M22">
        <v>92</v>
      </c>
      <c r="N22">
        <v>58.59</v>
      </c>
      <c r="O22">
        <v>59.359499999999997</v>
      </c>
      <c r="P22">
        <v>103.5</v>
      </c>
      <c r="Q22">
        <v>9.9924999999999997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18.140333999999999</v>
      </c>
      <c r="W22">
        <v>44.917999999999999</v>
      </c>
      <c r="X22">
        <v>98.34375</v>
      </c>
      <c r="Y22">
        <v>0</v>
      </c>
      <c r="Z22">
        <v>0</v>
      </c>
      <c r="AA22">
        <v>0</v>
      </c>
      <c r="AB22">
        <v>13.0634</v>
      </c>
      <c r="AC22">
        <v>0</v>
      </c>
      <c r="AD22">
        <v>1.321</v>
      </c>
      <c r="AE22">
        <v>16.478852</v>
      </c>
      <c r="AF22">
        <v>8.8740000000000006</v>
      </c>
      <c r="AG22">
        <v>19.864799999999999</v>
      </c>
      <c r="AH22">
        <v>20.834</v>
      </c>
      <c r="AI22">
        <v>0</v>
      </c>
      <c r="AJ22">
        <v>0</v>
      </c>
      <c r="AK22">
        <v>26.2683</v>
      </c>
      <c r="AL22">
        <v>13.363</v>
      </c>
      <c r="AM22">
        <v>0</v>
      </c>
      <c r="AN22">
        <v>0.61216000000000004</v>
      </c>
      <c r="AO22">
        <v>3.9689999999999999</v>
      </c>
      <c r="AP22">
        <v>5.7645</v>
      </c>
      <c r="AQ22">
        <v>0</v>
      </c>
      <c r="AR22">
        <v>13.247999999999999</v>
      </c>
      <c r="AS22">
        <v>10.089</v>
      </c>
      <c r="AT22">
        <v>20.001799999999999</v>
      </c>
      <c r="AU22">
        <v>0</v>
      </c>
      <c r="AV22">
        <v>0</v>
      </c>
      <c r="AW22">
        <v>5.43</v>
      </c>
      <c r="AX22">
        <v>6.0279999999999996</v>
      </c>
      <c r="AY22">
        <v>0</v>
      </c>
      <c r="AZ22">
        <v>0</v>
      </c>
      <c r="BA22">
        <v>0</v>
      </c>
      <c r="BB22">
        <v>0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2403.2890649999995</v>
      </c>
    </row>
    <row r="23" spans="1:117">
      <c r="A23" t="s">
        <v>65</v>
      </c>
      <c r="B23">
        <v>0</v>
      </c>
      <c r="C23">
        <v>0</v>
      </c>
      <c r="D23">
        <v>40.950000000000003</v>
      </c>
      <c r="E23">
        <v>0</v>
      </c>
      <c r="F23">
        <v>38.01</v>
      </c>
      <c r="G23">
        <v>21.72</v>
      </c>
      <c r="H23">
        <v>0</v>
      </c>
      <c r="I23">
        <v>46.58</v>
      </c>
      <c r="J23">
        <v>32.880000000000003</v>
      </c>
      <c r="K23">
        <v>341.56456300000002</v>
      </c>
      <c r="L23">
        <v>653.15250000000003</v>
      </c>
      <c r="M23">
        <v>92</v>
      </c>
      <c r="N23">
        <v>58.59</v>
      </c>
      <c r="O23">
        <v>59.359499999999997</v>
      </c>
      <c r="P23">
        <v>103.5</v>
      </c>
      <c r="Q23">
        <v>9.9924999999999997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18.140333999999999</v>
      </c>
      <c r="W23">
        <v>44.917999999999999</v>
      </c>
      <c r="X23">
        <v>98.34375</v>
      </c>
      <c r="Y23">
        <v>0</v>
      </c>
      <c r="Z23">
        <v>0</v>
      </c>
      <c r="AA23">
        <v>0</v>
      </c>
      <c r="AB23">
        <v>13.0634</v>
      </c>
      <c r="AC23">
        <v>0</v>
      </c>
      <c r="AD23">
        <v>1.321</v>
      </c>
      <c r="AE23">
        <v>32.957704</v>
      </c>
      <c r="AF23">
        <v>8.8740000000000006</v>
      </c>
      <c r="AG23">
        <v>19.864799999999999</v>
      </c>
      <c r="AH23">
        <v>20.834</v>
      </c>
      <c r="AI23">
        <v>0</v>
      </c>
      <c r="AJ23">
        <v>0</v>
      </c>
      <c r="AK23">
        <v>26.2683</v>
      </c>
      <c r="AL23">
        <v>13.363</v>
      </c>
      <c r="AM23">
        <v>0</v>
      </c>
      <c r="AN23">
        <v>0.61216000000000004</v>
      </c>
      <c r="AO23">
        <v>3.9689999999999999</v>
      </c>
      <c r="AP23">
        <v>5.7645</v>
      </c>
      <c r="AQ23">
        <v>0</v>
      </c>
      <c r="AR23">
        <v>13.247999999999999</v>
      </c>
      <c r="AS23">
        <v>10.089</v>
      </c>
      <c r="AT23">
        <v>20.001799999999999</v>
      </c>
      <c r="AU23">
        <v>0</v>
      </c>
      <c r="AV23">
        <v>0</v>
      </c>
      <c r="AW23">
        <v>5.43</v>
      </c>
      <c r="AX23">
        <v>6.0279999999999996</v>
      </c>
      <c r="AY23">
        <v>0</v>
      </c>
      <c r="AZ23">
        <v>0</v>
      </c>
      <c r="BA23">
        <v>0</v>
      </c>
      <c r="BB23">
        <v>0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2419.7679169999992</v>
      </c>
    </row>
    <row r="24" spans="1:117">
      <c r="A24" t="s">
        <v>66</v>
      </c>
      <c r="B24">
        <v>0</v>
      </c>
      <c r="C24">
        <v>0</v>
      </c>
      <c r="D24">
        <v>40.950000000000003</v>
      </c>
      <c r="E24">
        <v>0</v>
      </c>
      <c r="F24">
        <v>38.01</v>
      </c>
      <c r="G24">
        <v>21.72</v>
      </c>
      <c r="H24">
        <v>0</v>
      </c>
      <c r="I24">
        <v>46.58</v>
      </c>
      <c r="J24">
        <v>32.880000000000003</v>
      </c>
      <c r="K24">
        <v>341.56456300000002</v>
      </c>
      <c r="L24">
        <v>653.15250000000003</v>
      </c>
      <c r="M24">
        <v>92</v>
      </c>
      <c r="N24">
        <v>58.59</v>
      </c>
      <c r="O24">
        <v>59.359499999999997</v>
      </c>
      <c r="P24">
        <v>103.5</v>
      </c>
      <c r="Q24">
        <v>9.9924999999999997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18.140333999999999</v>
      </c>
      <c r="W24">
        <v>44.917999999999999</v>
      </c>
      <c r="X24">
        <v>98.34375</v>
      </c>
      <c r="Y24">
        <v>0</v>
      </c>
      <c r="Z24">
        <v>0</v>
      </c>
      <c r="AA24">
        <v>0</v>
      </c>
      <c r="AB24">
        <v>13.0634</v>
      </c>
      <c r="AC24">
        <v>0</v>
      </c>
      <c r="AD24">
        <v>1.321</v>
      </c>
      <c r="AE24">
        <v>32.957704</v>
      </c>
      <c r="AF24">
        <v>8.8740000000000006</v>
      </c>
      <c r="AG24">
        <v>19.864799999999999</v>
      </c>
      <c r="AH24">
        <v>43.183199999999999</v>
      </c>
      <c r="AI24">
        <v>0</v>
      </c>
      <c r="AJ24">
        <v>0</v>
      </c>
      <c r="AK24">
        <v>26.2683</v>
      </c>
      <c r="AL24">
        <v>13.363</v>
      </c>
      <c r="AM24">
        <v>5.1986999999999997</v>
      </c>
      <c r="AN24">
        <v>0.61216000000000004</v>
      </c>
      <c r="AO24">
        <v>3.9689999999999999</v>
      </c>
      <c r="AP24">
        <v>5.7645</v>
      </c>
      <c r="AQ24">
        <v>15.561</v>
      </c>
      <c r="AR24">
        <v>13.247999999999999</v>
      </c>
      <c r="AS24">
        <v>10.089</v>
      </c>
      <c r="AT24">
        <v>20.001799999999999</v>
      </c>
      <c r="AU24">
        <v>0</v>
      </c>
      <c r="AV24">
        <v>0</v>
      </c>
      <c r="AW24">
        <v>5.43</v>
      </c>
      <c r="AX24">
        <v>6.0279999999999996</v>
      </c>
      <c r="AY24">
        <v>0</v>
      </c>
      <c r="AZ24">
        <v>0</v>
      </c>
      <c r="BA24">
        <v>0</v>
      </c>
      <c r="BB24">
        <v>0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2462.8768169999994</v>
      </c>
    </row>
    <row r="25" spans="1:117">
      <c r="A25" t="s">
        <v>67</v>
      </c>
      <c r="B25">
        <v>0</v>
      </c>
      <c r="C25">
        <v>0</v>
      </c>
      <c r="D25">
        <v>40.950000000000003</v>
      </c>
      <c r="E25">
        <v>0</v>
      </c>
      <c r="F25">
        <v>38.01</v>
      </c>
      <c r="G25">
        <v>21.72</v>
      </c>
      <c r="H25">
        <v>0</v>
      </c>
      <c r="I25">
        <v>46.58</v>
      </c>
      <c r="J25">
        <v>32.880000000000003</v>
      </c>
      <c r="K25">
        <v>341.56456300000002</v>
      </c>
      <c r="L25">
        <v>653.15250000000003</v>
      </c>
      <c r="M25">
        <v>92</v>
      </c>
      <c r="N25">
        <v>58.59</v>
      </c>
      <c r="O25">
        <v>59.359499999999997</v>
      </c>
      <c r="P25">
        <v>103.5</v>
      </c>
      <c r="Q25">
        <v>9.9924999999999997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18.140333999999999</v>
      </c>
      <c r="W25">
        <v>44.917999999999999</v>
      </c>
      <c r="X25">
        <v>98.34375</v>
      </c>
      <c r="Y25">
        <v>0</v>
      </c>
      <c r="Z25">
        <v>0</v>
      </c>
      <c r="AA25">
        <v>8.69</v>
      </c>
      <c r="AB25">
        <v>13.0634</v>
      </c>
      <c r="AC25">
        <v>0</v>
      </c>
      <c r="AD25">
        <v>9.1149000000000004</v>
      </c>
      <c r="AE25">
        <v>32.957704</v>
      </c>
      <c r="AF25">
        <v>8.8740000000000006</v>
      </c>
      <c r="AG25">
        <v>19.864799999999999</v>
      </c>
      <c r="AH25">
        <v>66.290000000000006</v>
      </c>
      <c r="AI25">
        <v>0</v>
      </c>
      <c r="AJ25">
        <v>0</v>
      </c>
      <c r="AK25">
        <v>26.2683</v>
      </c>
      <c r="AL25">
        <v>13.363</v>
      </c>
      <c r="AM25">
        <v>5.1986999999999997</v>
      </c>
      <c r="AN25">
        <v>0.61216000000000004</v>
      </c>
      <c r="AO25">
        <v>3.9689999999999999</v>
      </c>
      <c r="AP25">
        <v>5.7645</v>
      </c>
      <c r="AQ25">
        <v>31.122</v>
      </c>
      <c r="AR25">
        <v>13.247999999999999</v>
      </c>
      <c r="AS25">
        <v>10.089</v>
      </c>
      <c r="AT25">
        <v>20.001799999999999</v>
      </c>
      <c r="AU25">
        <v>0</v>
      </c>
      <c r="AV25">
        <v>0</v>
      </c>
      <c r="AW25">
        <v>5.43</v>
      </c>
      <c r="AX25">
        <v>6.0279999999999996</v>
      </c>
      <c r="AY25">
        <v>0</v>
      </c>
      <c r="AZ25">
        <v>0</v>
      </c>
      <c r="BA25">
        <v>0</v>
      </c>
      <c r="BB25">
        <v>0</v>
      </c>
      <c r="BC25">
        <v>116.22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2493.6285169999992</v>
      </c>
    </row>
    <row r="26" spans="1:117">
      <c r="A26" t="s">
        <v>68</v>
      </c>
      <c r="B26">
        <v>0</v>
      </c>
      <c r="C26">
        <v>0</v>
      </c>
      <c r="D26">
        <v>40.950000000000003</v>
      </c>
      <c r="E26">
        <v>0</v>
      </c>
      <c r="F26">
        <v>38.01</v>
      </c>
      <c r="G26">
        <v>21.72</v>
      </c>
      <c r="H26">
        <v>0</v>
      </c>
      <c r="I26">
        <v>46.58</v>
      </c>
      <c r="J26">
        <v>32.880000000000003</v>
      </c>
      <c r="K26">
        <v>341.56456300000002</v>
      </c>
      <c r="L26">
        <v>653.15250000000003</v>
      </c>
      <c r="M26">
        <v>92</v>
      </c>
      <c r="N26">
        <v>58.59</v>
      </c>
      <c r="O26">
        <v>59.359499999999997</v>
      </c>
      <c r="P26">
        <v>103.5</v>
      </c>
      <c r="Q26">
        <v>9.9924999999999997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18.140333999999999</v>
      </c>
      <c r="W26">
        <v>44.917999999999999</v>
      </c>
      <c r="X26">
        <v>98.34375</v>
      </c>
      <c r="Y26">
        <v>0</v>
      </c>
      <c r="Z26">
        <v>0</v>
      </c>
      <c r="AA26">
        <v>8.69</v>
      </c>
      <c r="AB26">
        <v>26.260100000000001</v>
      </c>
      <c r="AC26">
        <v>0</v>
      </c>
      <c r="AD26">
        <v>18.229800000000001</v>
      </c>
      <c r="AE26">
        <v>32.957704</v>
      </c>
      <c r="AF26">
        <v>17.748000000000001</v>
      </c>
      <c r="AG26">
        <v>19.864799999999999</v>
      </c>
      <c r="AH26">
        <v>85.23</v>
      </c>
      <c r="AI26">
        <v>3.1825000000000001</v>
      </c>
      <c r="AJ26">
        <v>0</v>
      </c>
      <c r="AK26">
        <v>26.2683</v>
      </c>
      <c r="AL26">
        <v>13.363</v>
      </c>
      <c r="AM26">
        <v>5.1986999999999997</v>
      </c>
      <c r="AN26">
        <v>0.61216000000000004</v>
      </c>
      <c r="AO26">
        <v>3.9689999999999999</v>
      </c>
      <c r="AP26">
        <v>5.7645</v>
      </c>
      <c r="AQ26">
        <v>46.683</v>
      </c>
      <c r="AR26">
        <v>13.247999999999999</v>
      </c>
      <c r="AS26">
        <v>10.089</v>
      </c>
      <c r="AT26">
        <v>20.001799999999999</v>
      </c>
      <c r="AU26">
        <v>0</v>
      </c>
      <c r="AV26">
        <v>0</v>
      </c>
      <c r="AW26">
        <v>5.43</v>
      </c>
      <c r="AX26">
        <v>6.0279999999999996</v>
      </c>
      <c r="AY26">
        <v>0</v>
      </c>
      <c r="AZ26">
        <v>0</v>
      </c>
      <c r="BA26">
        <v>0</v>
      </c>
      <c r="BB26">
        <v>0</v>
      </c>
      <c r="BC26">
        <v>66.02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2512.2976169999997</v>
      </c>
    </row>
    <row r="27" spans="1:117">
      <c r="A27" t="s">
        <v>69</v>
      </c>
      <c r="B27">
        <v>0</v>
      </c>
      <c r="C27">
        <v>0</v>
      </c>
      <c r="D27">
        <v>40.950000000000003</v>
      </c>
      <c r="E27">
        <v>0</v>
      </c>
      <c r="F27">
        <v>37.466999999999999</v>
      </c>
      <c r="G27">
        <v>21.72</v>
      </c>
      <c r="H27">
        <v>0</v>
      </c>
      <c r="I27">
        <v>45.484000000000002</v>
      </c>
      <c r="J27">
        <v>32.880000000000003</v>
      </c>
      <c r="K27">
        <v>341.56456300000002</v>
      </c>
      <c r="L27">
        <v>653.15250000000003</v>
      </c>
      <c r="M27">
        <v>92</v>
      </c>
      <c r="N27">
        <v>58.59</v>
      </c>
      <c r="O27">
        <v>59.359499999999997</v>
      </c>
      <c r="P27">
        <v>103.5</v>
      </c>
      <c r="Q27">
        <v>9.9924999999999997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18.140333999999999</v>
      </c>
      <c r="W27">
        <v>44.917999999999999</v>
      </c>
      <c r="X27">
        <v>98.34375</v>
      </c>
      <c r="Y27">
        <v>0</v>
      </c>
      <c r="Z27">
        <v>3.3</v>
      </c>
      <c r="AA27">
        <v>28.045000000000002</v>
      </c>
      <c r="AB27">
        <v>26.260100000000001</v>
      </c>
      <c r="AC27">
        <v>9.6778399999999998</v>
      </c>
      <c r="AD27">
        <v>27.3447</v>
      </c>
      <c r="AE27">
        <v>49.436556000000003</v>
      </c>
      <c r="AF27">
        <v>26.622</v>
      </c>
      <c r="AG27">
        <v>19.864799999999999</v>
      </c>
      <c r="AH27">
        <v>113.64</v>
      </c>
      <c r="AI27">
        <v>16.350411999999999</v>
      </c>
      <c r="AJ27">
        <v>0</v>
      </c>
      <c r="AK27">
        <v>26.2683</v>
      </c>
      <c r="AL27">
        <v>13.363</v>
      </c>
      <c r="AM27">
        <v>5.1986999999999997</v>
      </c>
      <c r="AN27">
        <v>0.61216000000000004</v>
      </c>
      <c r="AO27">
        <v>3.9689999999999999</v>
      </c>
      <c r="AP27">
        <v>5.7645</v>
      </c>
      <c r="AQ27">
        <v>62.244</v>
      </c>
      <c r="AR27">
        <v>13.247999999999999</v>
      </c>
      <c r="AS27">
        <v>9.4163999999999994</v>
      </c>
      <c r="AT27">
        <v>20.001799999999999</v>
      </c>
      <c r="AU27">
        <v>0</v>
      </c>
      <c r="AV27">
        <v>0</v>
      </c>
      <c r="AW27">
        <v>5.43</v>
      </c>
      <c r="AX27">
        <v>6.0279999999999996</v>
      </c>
      <c r="AY27">
        <v>0</v>
      </c>
      <c r="AZ27">
        <v>0</v>
      </c>
      <c r="BA27">
        <v>0</v>
      </c>
      <c r="BB27">
        <v>0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2708.5255209999996</v>
      </c>
    </row>
    <row r="28" spans="1:117">
      <c r="A28" t="s">
        <v>70</v>
      </c>
      <c r="B28">
        <v>0</v>
      </c>
      <c r="C28">
        <v>0</v>
      </c>
      <c r="D28">
        <v>40.950000000000003</v>
      </c>
      <c r="E28">
        <v>0</v>
      </c>
      <c r="F28">
        <v>37.466999999999999</v>
      </c>
      <c r="G28">
        <v>21.72</v>
      </c>
      <c r="H28">
        <v>0</v>
      </c>
      <c r="I28">
        <v>45.484000000000002</v>
      </c>
      <c r="J28">
        <v>32.880000000000003</v>
      </c>
      <c r="K28">
        <v>341.56456300000002</v>
      </c>
      <c r="L28">
        <v>653.15250000000003</v>
      </c>
      <c r="M28">
        <v>92</v>
      </c>
      <c r="N28">
        <v>58.59</v>
      </c>
      <c r="O28">
        <v>59.359499999999997</v>
      </c>
      <c r="P28">
        <v>103.5</v>
      </c>
      <c r="Q28">
        <v>9.9924999999999997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18.140333999999999</v>
      </c>
      <c r="W28">
        <v>44.917999999999999</v>
      </c>
      <c r="X28">
        <v>98.34375</v>
      </c>
      <c r="Y28">
        <v>0</v>
      </c>
      <c r="Z28">
        <v>19.5624</v>
      </c>
      <c r="AA28">
        <v>42.106999999999999</v>
      </c>
      <c r="AB28">
        <v>39.510120000000001</v>
      </c>
      <c r="AC28">
        <v>29.062808</v>
      </c>
      <c r="AD28">
        <v>36.544144000000003</v>
      </c>
      <c r="AE28">
        <v>49.436556000000003</v>
      </c>
      <c r="AF28">
        <v>39.44</v>
      </c>
      <c r="AG28">
        <v>19.864799999999999</v>
      </c>
      <c r="AH28">
        <v>140.34540000000001</v>
      </c>
      <c r="AI28">
        <v>32.700823999999997</v>
      </c>
      <c r="AJ28">
        <v>0</v>
      </c>
      <c r="AK28">
        <v>26.2683</v>
      </c>
      <c r="AL28">
        <v>13.363</v>
      </c>
      <c r="AM28">
        <v>15.804048</v>
      </c>
      <c r="AN28">
        <v>0.61216000000000004</v>
      </c>
      <c r="AO28">
        <v>3.9689999999999999</v>
      </c>
      <c r="AP28">
        <v>5.7645</v>
      </c>
      <c r="AQ28">
        <v>62.244</v>
      </c>
      <c r="AR28">
        <v>13.247999999999999</v>
      </c>
      <c r="AS28">
        <v>9.4163999999999994</v>
      </c>
      <c r="AT28">
        <v>20.001799999999999</v>
      </c>
      <c r="AU28">
        <v>0</v>
      </c>
      <c r="AV28">
        <v>0</v>
      </c>
      <c r="AW28">
        <v>5.43</v>
      </c>
      <c r="AX28">
        <v>6.0279999999999996</v>
      </c>
      <c r="AY28">
        <v>0</v>
      </c>
      <c r="AZ28">
        <v>0</v>
      </c>
      <c r="BA28">
        <v>0</v>
      </c>
      <c r="BB28">
        <v>0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2847.163513</v>
      </c>
    </row>
    <row r="29" spans="1:117">
      <c r="A29" t="s">
        <v>71</v>
      </c>
      <c r="B29">
        <v>0</v>
      </c>
      <c r="C29">
        <v>0</v>
      </c>
      <c r="D29">
        <v>40.950000000000003</v>
      </c>
      <c r="E29">
        <v>0</v>
      </c>
      <c r="F29">
        <v>37.466999999999999</v>
      </c>
      <c r="G29">
        <v>21.72</v>
      </c>
      <c r="H29">
        <v>0</v>
      </c>
      <c r="I29">
        <v>45.484000000000002</v>
      </c>
      <c r="J29">
        <v>32.880000000000003</v>
      </c>
      <c r="K29">
        <v>341.56456300000002</v>
      </c>
      <c r="L29">
        <v>653.15250000000003</v>
      </c>
      <c r="M29">
        <v>92</v>
      </c>
      <c r="N29">
        <v>58.59</v>
      </c>
      <c r="O29">
        <v>59.359499999999997</v>
      </c>
      <c r="P29">
        <v>103.5</v>
      </c>
      <c r="Q29">
        <v>9.9924999999999997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18.140333999999999</v>
      </c>
      <c r="W29">
        <v>44.917999999999999</v>
      </c>
      <c r="X29">
        <v>98.34375</v>
      </c>
      <c r="Y29">
        <v>0</v>
      </c>
      <c r="Z29">
        <v>19.5624</v>
      </c>
      <c r="AA29">
        <v>42.106999999999999</v>
      </c>
      <c r="AB29">
        <v>39.510120000000001</v>
      </c>
      <c r="AC29">
        <v>29.062808</v>
      </c>
      <c r="AD29">
        <v>36.544144000000003</v>
      </c>
      <c r="AE29">
        <v>49.436556000000003</v>
      </c>
      <c r="AF29">
        <v>39.44</v>
      </c>
      <c r="AG29">
        <v>19.864799999999999</v>
      </c>
      <c r="AH29">
        <v>140.34540000000001</v>
      </c>
      <c r="AI29">
        <v>32.700823999999997</v>
      </c>
      <c r="AJ29">
        <v>0</v>
      </c>
      <c r="AK29">
        <v>26.2683</v>
      </c>
      <c r="AL29">
        <v>13.363</v>
      </c>
      <c r="AM29">
        <v>15.804048</v>
      </c>
      <c r="AN29">
        <v>0.61216000000000004</v>
      </c>
      <c r="AO29">
        <v>3.9689999999999999</v>
      </c>
      <c r="AP29">
        <v>5.7645</v>
      </c>
      <c r="AQ29">
        <v>62.244</v>
      </c>
      <c r="AR29">
        <v>13.247999999999999</v>
      </c>
      <c r="AS29">
        <v>9.4163999999999994</v>
      </c>
      <c r="AT29">
        <v>20.001799999999999</v>
      </c>
      <c r="AU29">
        <v>0</v>
      </c>
      <c r="AV29">
        <v>0</v>
      </c>
      <c r="AW29">
        <v>5.43</v>
      </c>
      <c r="AX29">
        <v>6.0279999999999996</v>
      </c>
      <c r="AY29">
        <v>0</v>
      </c>
      <c r="AZ29">
        <v>0</v>
      </c>
      <c r="BA29">
        <v>0</v>
      </c>
      <c r="BB29">
        <v>0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2847.163513</v>
      </c>
    </row>
    <row r="30" spans="1:117">
      <c r="A30" t="s">
        <v>72</v>
      </c>
      <c r="B30">
        <v>0</v>
      </c>
      <c r="C30">
        <v>0</v>
      </c>
      <c r="D30">
        <v>40.950000000000003</v>
      </c>
      <c r="E30">
        <v>0</v>
      </c>
      <c r="F30">
        <v>37.466999999999999</v>
      </c>
      <c r="G30">
        <v>21.72</v>
      </c>
      <c r="H30">
        <v>0</v>
      </c>
      <c r="I30">
        <v>45.484000000000002</v>
      </c>
      <c r="J30">
        <v>32.880000000000003</v>
      </c>
      <c r="K30">
        <v>341.56456300000002</v>
      </c>
      <c r="L30">
        <v>653.15250000000003</v>
      </c>
      <c r="M30">
        <v>92</v>
      </c>
      <c r="N30">
        <v>58.59</v>
      </c>
      <c r="O30">
        <v>59.359499999999997</v>
      </c>
      <c r="P30">
        <v>103.5</v>
      </c>
      <c r="Q30">
        <v>9.9924999999999997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18.140333999999999</v>
      </c>
      <c r="W30">
        <v>44.917999999999999</v>
      </c>
      <c r="X30">
        <v>98.34375</v>
      </c>
      <c r="Y30">
        <v>0</v>
      </c>
      <c r="Z30">
        <v>19.5624</v>
      </c>
      <c r="AA30">
        <v>42.106999999999999</v>
      </c>
      <c r="AB30">
        <v>39.510120000000001</v>
      </c>
      <c r="AC30">
        <v>29.062808</v>
      </c>
      <c r="AD30">
        <v>36.544144000000003</v>
      </c>
      <c r="AE30">
        <v>49.436556000000003</v>
      </c>
      <c r="AF30">
        <v>39.44</v>
      </c>
      <c r="AG30">
        <v>19.864799999999999</v>
      </c>
      <c r="AH30">
        <v>140.34540000000001</v>
      </c>
      <c r="AI30">
        <v>32.700823999999997</v>
      </c>
      <c r="AJ30">
        <v>0</v>
      </c>
      <c r="AK30">
        <v>26.2683</v>
      </c>
      <c r="AL30">
        <v>13.363</v>
      </c>
      <c r="AM30">
        <v>15.804048</v>
      </c>
      <c r="AN30">
        <v>0.61216000000000004</v>
      </c>
      <c r="AO30">
        <v>3.9689999999999999</v>
      </c>
      <c r="AP30">
        <v>5.7645</v>
      </c>
      <c r="AQ30">
        <v>62.244</v>
      </c>
      <c r="AR30">
        <v>13.247999999999999</v>
      </c>
      <c r="AS30">
        <v>9.4163999999999994</v>
      </c>
      <c r="AT30">
        <v>20.001799999999999</v>
      </c>
      <c r="AU30">
        <v>0</v>
      </c>
      <c r="AV30">
        <v>0</v>
      </c>
      <c r="AW30">
        <v>5.43</v>
      </c>
      <c r="AX30">
        <v>6.0279999999999996</v>
      </c>
      <c r="AY30">
        <v>0</v>
      </c>
      <c r="AZ30">
        <v>0</v>
      </c>
      <c r="BA30">
        <v>0</v>
      </c>
      <c r="BB30">
        <v>0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2847.163513</v>
      </c>
    </row>
    <row r="31" spans="1:117">
      <c r="A31" t="s">
        <v>73</v>
      </c>
      <c r="B31">
        <v>0</v>
      </c>
      <c r="C31">
        <v>0</v>
      </c>
      <c r="D31">
        <v>40.950000000000003</v>
      </c>
      <c r="E31">
        <v>0</v>
      </c>
      <c r="F31">
        <v>37.466999999999999</v>
      </c>
      <c r="G31">
        <v>21.72</v>
      </c>
      <c r="H31">
        <v>0</v>
      </c>
      <c r="I31">
        <v>44.387999999999998</v>
      </c>
      <c r="J31">
        <v>32.880000000000003</v>
      </c>
      <c r="K31">
        <v>341.56456300000002</v>
      </c>
      <c r="L31">
        <v>653.15250000000003</v>
      </c>
      <c r="M31">
        <v>92</v>
      </c>
      <c r="N31">
        <v>58.59</v>
      </c>
      <c r="O31">
        <v>59.359499999999997</v>
      </c>
      <c r="P31">
        <v>103.5</v>
      </c>
      <c r="Q31">
        <v>9.9924999999999997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18.140333999999999</v>
      </c>
      <c r="W31">
        <v>44.917999999999999</v>
      </c>
      <c r="X31">
        <v>98.34375</v>
      </c>
      <c r="Y31">
        <v>0</v>
      </c>
      <c r="Z31">
        <v>19.5624</v>
      </c>
      <c r="AA31">
        <v>42.106999999999999</v>
      </c>
      <c r="AB31">
        <v>39.510120000000001</v>
      </c>
      <c r="AC31">
        <v>29.062808</v>
      </c>
      <c r="AD31">
        <v>36.544144000000003</v>
      </c>
      <c r="AE31">
        <v>49.436556000000003</v>
      </c>
      <c r="AF31">
        <v>39.44</v>
      </c>
      <c r="AG31">
        <v>19.864799999999999</v>
      </c>
      <c r="AH31">
        <v>140.34540000000001</v>
      </c>
      <c r="AI31">
        <v>32.700823999999997</v>
      </c>
      <c r="AJ31">
        <v>0</v>
      </c>
      <c r="AK31">
        <v>26.2683</v>
      </c>
      <c r="AL31">
        <v>13.363</v>
      </c>
      <c r="AM31">
        <v>15.804048</v>
      </c>
      <c r="AN31">
        <v>0.61216000000000004</v>
      </c>
      <c r="AO31">
        <v>3.9689999999999999</v>
      </c>
      <c r="AP31">
        <v>5.7645</v>
      </c>
      <c r="AQ31">
        <v>62.244</v>
      </c>
      <c r="AR31">
        <v>22.08</v>
      </c>
      <c r="AS31">
        <v>9.4163999999999994</v>
      </c>
      <c r="AT31">
        <v>20.001799999999999</v>
      </c>
      <c r="AU31">
        <v>0</v>
      </c>
      <c r="AV31">
        <v>0</v>
      </c>
      <c r="AW31">
        <v>5.43</v>
      </c>
      <c r="AX31">
        <v>6.0279999999999996</v>
      </c>
      <c r="AY31">
        <v>0</v>
      </c>
      <c r="AZ31">
        <v>0</v>
      </c>
      <c r="BA31">
        <v>0</v>
      </c>
      <c r="BB31">
        <v>0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2854.8995129999998</v>
      </c>
    </row>
    <row r="32" spans="1:117">
      <c r="A32" t="s">
        <v>74</v>
      </c>
      <c r="B32">
        <v>0</v>
      </c>
      <c r="C32">
        <v>0</v>
      </c>
      <c r="D32">
        <v>40.950000000000003</v>
      </c>
      <c r="E32">
        <v>0</v>
      </c>
      <c r="F32">
        <v>37.466999999999999</v>
      </c>
      <c r="G32">
        <v>21.72</v>
      </c>
      <c r="H32">
        <v>0</v>
      </c>
      <c r="I32">
        <v>44.387999999999998</v>
      </c>
      <c r="J32">
        <v>32.880000000000003</v>
      </c>
      <c r="K32">
        <v>341.56456300000002</v>
      </c>
      <c r="L32">
        <v>653.15250000000003</v>
      </c>
      <c r="M32">
        <v>92</v>
      </c>
      <c r="N32">
        <v>58.59</v>
      </c>
      <c r="O32">
        <v>59.359499999999997</v>
      </c>
      <c r="P32">
        <v>103.5</v>
      </c>
      <c r="Q32">
        <v>9.9924999999999997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18.140333999999999</v>
      </c>
      <c r="W32">
        <v>44.917999999999999</v>
      </c>
      <c r="X32">
        <v>98.34375</v>
      </c>
      <c r="Y32">
        <v>0</v>
      </c>
      <c r="Z32">
        <v>6.5208000000000004</v>
      </c>
      <c r="AA32">
        <v>20.54</v>
      </c>
      <c r="AB32">
        <v>39.510120000000001</v>
      </c>
      <c r="AC32">
        <v>9.6778399999999998</v>
      </c>
      <c r="AD32">
        <v>27.3447</v>
      </c>
      <c r="AE32">
        <v>32.844799999999999</v>
      </c>
      <c r="AF32">
        <v>26.622</v>
      </c>
      <c r="AG32">
        <v>19.864799999999999</v>
      </c>
      <c r="AH32">
        <v>113.64</v>
      </c>
      <c r="AI32">
        <v>16.350411999999999</v>
      </c>
      <c r="AJ32">
        <v>0</v>
      </c>
      <c r="AK32">
        <v>26.2683</v>
      </c>
      <c r="AL32">
        <v>13.363</v>
      </c>
      <c r="AM32">
        <v>15.804048</v>
      </c>
      <c r="AN32">
        <v>0.61216000000000004</v>
      </c>
      <c r="AO32">
        <v>3.9689999999999999</v>
      </c>
      <c r="AP32">
        <v>5.7645</v>
      </c>
      <c r="AQ32">
        <v>62.244</v>
      </c>
      <c r="AR32">
        <v>49.68</v>
      </c>
      <c r="AS32">
        <v>9.4163999999999994</v>
      </c>
      <c r="AT32">
        <v>20.001799999999999</v>
      </c>
      <c r="AU32">
        <v>0</v>
      </c>
      <c r="AV32">
        <v>0</v>
      </c>
      <c r="AW32">
        <v>5.43</v>
      </c>
      <c r="AX32">
        <v>6.0279999999999996</v>
      </c>
      <c r="AY32">
        <v>0</v>
      </c>
      <c r="AZ32">
        <v>0</v>
      </c>
      <c r="BA32">
        <v>0</v>
      </c>
      <c r="BB32">
        <v>0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2746.8409329999986</v>
      </c>
    </row>
    <row r="33" spans="1:117">
      <c r="A33" t="s">
        <v>75</v>
      </c>
      <c r="B33">
        <v>0</v>
      </c>
      <c r="C33">
        <v>0</v>
      </c>
      <c r="D33">
        <v>40.950000000000003</v>
      </c>
      <c r="E33">
        <v>0</v>
      </c>
      <c r="F33">
        <v>37.466999999999999</v>
      </c>
      <c r="G33">
        <v>21.72</v>
      </c>
      <c r="H33">
        <v>0</v>
      </c>
      <c r="I33">
        <v>44.387999999999998</v>
      </c>
      <c r="J33">
        <v>32.880000000000003</v>
      </c>
      <c r="K33">
        <v>341.56456300000002</v>
      </c>
      <c r="L33">
        <v>653.15250000000003</v>
      </c>
      <c r="M33">
        <v>92</v>
      </c>
      <c r="N33">
        <v>58.59</v>
      </c>
      <c r="O33">
        <v>59.359499999999997</v>
      </c>
      <c r="P33">
        <v>103.5</v>
      </c>
      <c r="Q33">
        <v>9.9924999999999997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18.140333999999999</v>
      </c>
      <c r="W33">
        <v>44.917999999999999</v>
      </c>
      <c r="X33">
        <v>98.34375</v>
      </c>
      <c r="Y33">
        <v>0</v>
      </c>
      <c r="Z33">
        <v>0</v>
      </c>
      <c r="AA33">
        <v>8.69</v>
      </c>
      <c r="AB33">
        <v>26.260100000000001</v>
      </c>
      <c r="AC33">
        <v>0</v>
      </c>
      <c r="AD33">
        <v>18.229800000000001</v>
      </c>
      <c r="AE33">
        <v>16.478852</v>
      </c>
      <c r="AF33">
        <v>17.748000000000001</v>
      </c>
      <c r="AG33">
        <v>19.864799999999999</v>
      </c>
      <c r="AH33">
        <v>113.64</v>
      </c>
      <c r="AI33">
        <v>3.819</v>
      </c>
      <c r="AJ33">
        <v>0</v>
      </c>
      <c r="AK33">
        <v>26.2683</v>
      </c>
      <c r="AL33">
        <v>13.363</v>
      </c>
      <c r="AM33">
        <v>15.804048</v>
      </c>
      <c r="AN33">
        <v>0.61216000000000004</v>
      </c>
      <c r="AO33">
        <v>3.9689999999999999</v>
      </c>
      <c r="AP33">
        <v>5.7645</v>
      </c>
      <c r="AQ33">
        <v>62.244</v>
      </c>
      <c r="AR33">
        <v>49.68</v>
      </c>
      <c r="AS33">
        <v>9.4163999999999994</v>
      </c>
      <c r="AT33">
        <v>20.001799999999999</v>
      </c>
      <c r="AU33">
        <v>0</v>
      </c>
      <c r="AV33">
        <v>0</v>
      </c>
      <c r="AW33">
        <v>5.43</v>
      </c>
      <c r="AX33">
        <v>6.0279999999999996</v>
      </c>
      <c r="AY33">
        <v>0</v>
      </c>
      <c r="AZ33">
        <v>0</v>
      </c>
      <c r="BA33">
        <v>0</v>
      </c>
      <c r="BB33">
        <v>0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2658.6560129999998</v>
      </c>
    </row>
    <row r="34" spans="1:117">
      <c r="A34" t="s">
        <v>76</v>
      </c>
      <c r="B34">
        <v>0</v>
      </c>
      <c r="C34">
        <v>0</v>
      </c>
      <c r="D34">
        <v>40.950000000000003</v>
      </c>
      <c r="E34">
        <v>0</v>
      </c>
      <c r="F34">
        <v>37.466999999999999</v>
      </c>
      <c r="G34">
        <v>21.72</v>
      </c>
      <c r="H34">
        <v>0</v>
      </c>
      <c r="I34">
        <v>44.387999999999998</v>
      </c>
      <c r="J34">
        <v>32.880000000000003</v>
      </c>
      <c r="K34">
        <v>341.56456300000002</v>
      </c>
      <c r="L34">
        <v>653.15250000000003</v>
      </c>
      <c r="M34">
        <v>92</v>
      </c>
      <c r="N34">
        <v>58.59</v>
      </c>
      <c r="O34">
        <v>59.359499999999997</v>
      </c>
      <c r="P34">
        <v>103.5</v>
      </c>
      <c r="Q34">
        <v>9.9924999999999997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18.140333999999999</v>
      </c>
      <c r="W34">
        <v>44.917999999999999</v>
      </c>
      <c r="X34">
        <v>98.34375</v>
      </c>
      <c r="Y34">
        <v>0</v>
      </c>
      <c r="Z34">
        <v>0</v>
      </c>
      <c r="AA34">
        <v>0</v>
      </c>
      <c r="AB34">
        <v>13.0634</v>
      </c>
      <c r="AC34">
        <v>0</v>
      </c>
      <c r="AD34">
        <v>10.0396</v>
      </c>
      <c r="AE34">
        <v>16.478852</v>
      </c>
      <c r="AF34">
        <v>8.8740000000000006</v>
      </c>
      <c r="AG34">
        <v>19.864799999999999</v>
      </c>
      <c r="AH34">
        <v>85.23</v>
      </c>
      <c r="AI34">
        <v>0</v>
      </c>
      <c r="AJ34">
        <v>0</v>
      </c>
      <c r="AK34">
        <v>26.2683</v>
      </c>
      <c r="AL34">
        <v>13.363</v>
      </c>
      <c r="AM34">
        <v>15.804048</v>
      </c>
      <c r="AN34">
        <v>0.61216000000000004</v>
      </c>
      <c r="AO34">
        <v>3.9689999999999999</v>
      </c>
      <c r="AP34">
        <v>5.7645</v>
      </c>
      <c r="AQ34">
        <v>62.244</v>
      </c>
      <c r="AR34">
        <v>13.247999999999999</v>
      </c>
      <c r="AS34">
        <v>9.4163999999999994</v>
      </c>
      <c r="AT34">
        <v>20.001799999999999</v>
      </c>
      <c r="AU34">
        <v>0</v>
      </c>
      <c r="AV34">
        <v>0</v>
      </c>
      <c r="AW34">
        <v>5.43</v>
      </c>
      <c r="AX34">
        <v>6.0279999999999996</v>
      </c>
      <c r="AY34">
        <v>0</v>
      </c>
      <c r="AZ34">
        <v>0</v>
      </c>
      <c r="BA34">
        <v>0</v>
      </c>
      <c r="BB34">
        <v>0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2551.0441129999999</v>
      </c>
    </row>
    <row r="35" spans="1:117">
      <c r="A35" t="s">
        <v>77</v>
      </c>
      <c r="B35">
        <v>0</v>
      </c>
      <c r="C35">
        <v>0</v>
      </c>
      <c r="D35">
        <v>40.950000000000003</v>
      </c>
      <c r="E35">
        <v>0</v>
      </c>
      <c r="F35">
        <v>36.923999999999999</v>
      </c>
      <c r="G35">
        <v>21.72</v>
      </c>
      <c r="H35">
        <v>0</v>
      </c>
      <c r="I35">
        <v>44.387999999999998</v>
      </c>
      <c r="J35">
        <v>32.880000000000003</v>
      </c>
      <c r="K35">
        <v>341.56456300000002</v>
      </c>
      <c r="L35">
        <v>653.15250000000003</v>
      </c>
      <c r="M35">
        <v>92</v>
      </c>
      <c r="N35">
        <v>58.59</v>
      </c>
      <c r="O35">
        <v>59.359499999999997</v>
      </c>
      <c r="P35">
        <v>100.5</v>
      </c>
      <c r="Q35">
        <v>9.9924999999999997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18.140333999999999</v>
      </c>
      <c r="W35">
        <v>44.917999999999999</v>
      </c>
      <c r="X35">
        <v>98.34375</v>
      </c>
      <c r="Y35">
        <v>0</v>
      </c>
      <c r="Z35">
        <v>0</v>
      </c>
      <c r="AA35">
        <v>0</v>
      </c>
      <c r="AB35">
        <v>13.0634</v>
      </c>
      <c r="AC35">
        <v>0</v>
      </c>
      <c r="AD35">
        <v>0</v>
      </c>
      <c r="AE35">
        <v>16.478852</v>
      </c>
      <c r="AF35">
        <v>8.8740000000000006</v>
      </c>
      <c r="AG35">
        <v>19.864799999999999</v>
      </c>
      <c r="AH35">
        <v>66.290000000000006</v>
      </c>
      <c r="AI35">
        <v>0</v>
      </c>
      <c r="AJ35">
        <v>0</v>
      </c>
      <c r="AK35">
        <v>26.2683</v>
      </c>
      <c r="AL35">
        <v>13.363</v>
      </c>
      <c r="AM35">
        <v>15.804048</v>
      </c>
      <c r="AN35">
        <v>0.61216000000000004</v>
      </c>
      <c r="AO35">
        <v>3.9689999999999999</v>
      </c>
      <c r="AP35">
        <v>5.7645</v>
      </c>
      <c r="AQ35">
        <v>62.244</v>
      </c>
      <c r="AR35">
        <v>13.247999999999999</v>
      </c>
      <c r="AS35">
        <v>9.4163999999999994</v>
      </c>
      <c r="AT35">
        <v>20.001799999999999</v>
      </c>
      <c r="AU35">
        <v>0</v>
      </c>
      <c r="AV35">
        <v>0</v>
      </c>
      <c r="AW35">
        <v>5.43</v>
      </c>
      <c r="AX35">
        <v>6.0279999999999996</v>
      </c>
      <c r="AY35">
        <v>0</v>
      </c>
      <c r="AZ35">
        <v>0</v>
      </c>
      <c r="BA35">
        <v>0</v>
      </c>
      <c r="BB35">
        <v>0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2518.5215130000001</v>
      </c>
    </row>
    <row r="36" spans="1:117">
      <c r="A36" t="s">
        <v>78</v>
      </c>
      <c r="B36">
        <v>0</v>
      </c>
      <c r="C36">
        <v>0</v>
      </c>
      <c r="D36">
        <v>40.950000000000003</v>
      </c>
      <c r="E36">
        <v>0</v>
      </c>
      <c r="F36">
        <v>36.923999999999999</v>
      </c>
      <c r="G36">
        <v>21.72</v>
      </c>
      <c r="H36">
        <v>0</v>
      </c>
      <c r="I36">
        <v>44.387999999999998</v>
      </c>
      <c r="J36">
        <v>32.880000000000003</v>
      </c>
      <c r="K36">
        <v>341.56456300000002</v>
      </c>
      <c r="L36">
        <v>653.15250000000003</v>
      </c>
      <c r="M36">
        <v>92</v>
      </c>
      <c r="N36">
        <v>58.59</v>
      </c>
      <c r="O36">
        <v>59.359499999999997</v>
      </c>
      <c r="P36">
        <v>98.25</v>
      </c>
      <c r="Q36">
        <v>9.9924999999999997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18.140333999999999</v>
      </c>
      <c r="W36">
        <v>44.917999999999999</v>
      </c>
      <c r="X36">
        <v>98.34375</v>
      </c>
      <c r="Y36">
        <v>0</v>
      </c>
      <c r="Z36">
        <v>0</v>
      </c>
      <c r="AA36">
        <v>0</v>
      </c>
      <c r="AB36">
        <v>13.0634</v>
      </c>
      <c r="AC36">
        <v>0</v>
      </c>
      <c r="AD36">
        <v>0</v>
      </c>
      <c r="AE36">
        <v>16.478852</v>
      </c>
      <c r="AF36">
        <v>8.8740000000000006</v>
      </c>
      <c r="AG36">
        <v>19.864799999999999</v>
      </c>
      <c r="AH36">
        <v>42.615000000000002</v>
      </c>
      <c r="AI36">
        <v>0</v>
      </c>
      <c r="AJ36">
        <v>0</v>
      </c>
      <c r="AK36">
        <v>26.2683</v>
      </c>
      <c r="AL36">
        <v>13.363</v>
      </c>
      <c r="AM36">
        <v>10.557359999999999</v>
      </c>
      <c r="AN36">
        <v>0.61216000000000004</v>
      </c>
      <c r="AO36">
        <v>3.9689999999999999</v>
      </c>
      <c r="AP36">
        <v>5.7645</v>
      </c>
      <c r="AQ36">
        <v>46.683</v>
      </c>
      <c r="AR36">
        <v>13.247999999999999</v>
      </c>
      <c r="AS36">
        <v>9.4163999999999994</v>
      </c>
      <c r="AT36">
        <v>20.001799999999999</v>
      </c>
      <c r="AU36">
        <v>0</v>
      </c>
      <c r="AV36">
        <v>0</v>
      </c>
      <c r="AW36">
        <v>5.43</v>
      </c>
      <c r="AX36">
        <v>6.0279999999999996</v>
      </c>
      <c r="AY36">
        <v>0</v>
      </c>
      <c r="AZ36">
        <v>0</v>
      </c>
      <c r="BA36">
        <v>0</v>
      </c>
      <c r="BB36">
        <v>0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2471.7888249999996</v>
      </c>
    </row>
    <row r="37" spans="1:117">
      <c r="A37" t="s">
        <v>79</v>
      </c>
      <c r="B37">
        <v>0</v>
      </c>
      <c r="C37">
        <v>0</v>
      </c>
      <c r="D37">
        <v>40.950000000000003</v>
      </c>
      <c r="E37">
        <v>0</v>
      </c>
      <c r="F37">
        <v>36.923999999999999</v>
      </c>
      <c r="G37">
        <v>21.72</v>
      </c>
      <c r="H37">
        <v>0</v>
      </c>
      <c r="I37">
        <v>44.387999999999998</v>
      </c>
      <c r="J37">
        <v>32.880000000000003</v>
      </c>
      <c r="K37">
        <v>341.56456300000002</v>
      </c>
      <c r="L37">
        <v>653.15250000000003</v>
      </c>
      <c r="M37">
        <v>92</v>
      </c>
      <c r="N37">
        <v>58.59</v>
      </c>
      <c r="O37">
        <v>59.359499999999997</v>
      </c>
      <c r="P37">
        <v>98.25</v>
      </c>
      <c r="Q37">
        <v>9.9924999999999997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18.140333999999999</v>
      </c>
      <c r="W37">
        <v>44.917999999999999</v>
      </c>
      <c r="X37">
        <v>98.34375</v>
      </c>
      <c r="Y37">
        <v>0</v>
      </c>
      <c r="Z37">
        <v>0</v>
      </c>
      <c r="AA37">
        <v>0</v>
      </c>
      <c r="AB37">
        <v>13.0634</v>
      </c>
      <c r="AC37">
        <v>0</v>
      </c>
      <c r="AD37">
        <v>0</v>
      </c>
      <c r="AE37">
        <v>16.478852</v>
      </c>
      <c r="AF37">
        <v>8.8740000000000006</v>
      </c>
      <c r="AG37">
        <v>19.864799999999999</v>
      </c>
      <c r="AH37">
        <v>20.834</v>
      </c>
      <c r="AI37">
        <v>0</v>
      </c>
      <c r="AJ37">
        <v>0</v>
      </c>
      <c r="AK37">
        <v>26.2683</v>
      </c>
      <c r="AL37">
        <v>13.363</v>
      </c>
      <c r="AM37">
        <v>5.2786799999999996</v>
      </c>
      <c r="AN37">
        <v>0.61216000000000004</v>
      </c>
      <c r="AO37">
        <v>3.9689999999999999</v>
      </c>
      <c r="AP37">
        <v>5.7645</v>
      </c>
      <c r="AQ37">
        <v>46.683</v>
      </c>
      <c r="AR37">
        <v>13.247999999999999</v>
      </c>
      <c r="AS37">
        <v>9.4163999999999994</v>
      </c>
      <c r="AT37">
        <v>20.001799999999999</v>
      </c>
      <c r="AU37">
        <v>0</v>
      </c>
      <c r="AV37">
        <v>0</v>
      </c>
      <c r="AW37">
        <v>5.43</v>
      </c>
      <c r="AX37">
        <v>6.0279999999999996</v>
      </c>
      <c r="AY37">
        <v>0</v>
      </c>
      <c r="AZ37">
        <v>0</v>
      </c>
      <c r="BA37">
        <v>0</v>
      </c>
      <c r="BB37">
        <v>0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2444.7291449999998</v>
      </c>
    </row>
    <row r="38" spans="1:117">
      <c r="A38" t="s">
        <v>80</v>
      </c>
      <c r="B38">
        <v>0</v>
      </c>
      <c r="C38">
        <v>0</v>
      </c>
      <c r="D38">
        <v>40.950000000000003</v>
      </c>
      <c r="E38">
        <v>0</v>
      </c>
      <c r="F38">
        <v>36.381</v>
      </c>
      <c r="G38">
        <v>21.72</v>
      </c>
      <c r="H38">
        <v>0</v>
      </c>
      <c r="I38">
        <v>44.387999999999998</v>
      </c>
      <c r="J38">
        <v>32.880000000000003</v>
      </c>
      <c r="K38">
        <v>341.56456300000002</v>
      </c>
      <c r="L38">
        <v>653.15250000000003</v>
      </c>
      <c r="M38">
        <v>92</v>
      </c>
      <c r="N38">
        <v>58.59</v>
      </c>
      <c r="O38">
        <v>59.359499999999997</v>
      </c>
      <c r="P38">
        <v>98.25</v>
      </c>
      <c r="Q38">
        <v>9.9924999999999997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18.140333999999999</v>
      </c>
      <c r="W38">
        <v>44.917999999999999</v>
      </c>
      <c r="X38">
        <v>98.34375</v>
      </c>
      <c r="Y38">
        <v>0</v>
      </c>
      <c r="Z38">
        <v>0</v>
      </c>
      <c r="AA38">
        <v>0</v>
      </c>
      <c r="AB38">
        <v>13.0634</v>
      </c>
      <c r="AC38">
        <v>0</v>
      </c>
      <c r="AD38">
        <v>0</v>
      </c>
      <c r="AE38">
        <v>16.478852</v>
      </c>
      <c r="AF38">
        <v>8.8740000000000006</v>
      </c>
      <c r="AG38">
        <v>19.864799999999999</v>
      </c>
      <c r="AH38">
        <v>20.834</v>
      </c>
      <c r="AI38">
        <v>0</v>
      </c>
      <c r="AJ38">
        <v>0</v>
      </c>
      <c r="AK38">
        <v>26.2683</v>
      </c>
      <c r="AL38">
        <v>24.402000000000001</v>
      </c>
      <c r="AM38">
        <v>5.1587100000000001</v>
      </c>
      <c r="AN38">
        <v>0.61216000000000004</v>
      </c>
      <c r="AO38">
        <v>3.9689999999999999</v>
      </c>
      <c r="AP38">
        <v>5.7645</v>
      </c>
      <c r="AQ38">
        <v>31.122</v>
      </c>
      <c r="AR38">
        <v>13.247999999999999</v>
      </c>
      <c r="AS38">
        <v>17.4876</v>
      </c>
      <c r="AT38">
        <v>20.001799999999999</v>
      </c>
      <c r="AU38">
        <v>0</v>
      </c>
      <c r="AV38">
        <v>0</v>
      </c>
      <c r="AW38">
        <v>5.43</v>
      </c>
      <c r="AX38">
        <v>6.0279999999999996</v>
      </c>
      <c r="AY38">
        <v>0</v>
      </c>
      <c r="AZ38">
        <v>0</v>
      </c>
      <c r="BA38">
        <v>0</v>
      </c>
      <c r="BB38">
        <v>0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2447.6153749999999</v>
      </c>
    </row>
    <row r="39" spans="1:117">
      <c r="A39" t="s">
        <v>81</v>
      </c>
      <c r="B39">
        <v>0</v>
      </c>
      <c r="C39">
        <v>0</v>
      </c>
      <c r="D39">
        <v>39.9</v>
      </c>
      <c r="E39">
        <v>0</v>
      </c>
      <c r="F39">
        <v>36.381</v>
      </c>
      <c r="G39">
        <v>21.72</v>
      </c>
      <c r="H39">
        <v>0</v>
      </c>
      <c r="I39">
        <v>44.387999999999998</v>
      </c>
      <c r="J39">
        <v>32.880000000000003</v>
      </c>
      <c r="K39">
        <v>341.56456300000002</v>
      </c>
      <c r="L39">
        <v>653.15250000000003</v>
      </c>
      <c r="M39">
        <v>92</v>
      </c>
      <c r="N39">
        <v>58.59</v>
      </c>
      <c r="O39">
        <v>59.359499999999997</v>
      </c>
      <c r="P39">
        <v>98.25</v>
      </c>
      <c r="Q39">
        <v>9.9924999999999997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18.140333999999999</v>
      </c>
      <c r="W39">
        <v>44.917999999999999</v>
      </c>
      <c r="X39">
        <v>98.34375</v>
      </c>
      <c r="Y39">
        <v>0</v>
      </c>
      <c r="Z39">
        <v>0</v>
      </c>
      <c r="AA39">
        <v>0</v>
      </c>
      <c r="AB39">
        <v>13.0634</v>
      </c>
      <c r="AC39">
        <v>0</v>
      </c>
      <c r="AD39">
        <v>0</v>
      </c>
      <c r="AE39">
        <v>16.478852</v>
      </c>
      <c r="AF39">
        <v>8.8740000000000006</v>
      </c>
      <c r="AG39">
        <v>19.864799999999999</v>
      </c>
      <c r="AH39">
        <v>20.834</v>
      </c>
      <c r="AI39">
        <v>0</v>
      </c>
      <c r="AJ39">
        <v>0</v>
      </c>
      <c r="AK39">
        <v>26.2683</v>
      </c>
      <c r="AL39">
        <v>70.882000000000005</v>
      </c>
      <c r="AM39">
        <v>0</v>
      </c>
      <c r="AN39">
        <v>0.61216000000000004</v>
      </c>
      <c r="AO39">
        <v>3.9689999999999999</v>
      </c>
      <c r="AP39">
        <v>5.7645</v>
      </c>
      <c r="AQ39">
        <v>31.122</v>
      </c>
      <c r="AR39">
        <v>49.68</v>
      </c>
      <c r="AS39">
        <v>14.7972</v>
      </c>
      <c r="AT39">
        <v>20.001799999999999</v>
      </c>
      <c r="AU39">
        <v>0</v>
      </c>
      <c r="AV39">
        <v>0</v>
      </c>
      <c r="AW39">
        <v>5.43</v>
      </c>
      <c r="AX39">
        <v>6.0279999999999996</v>
      </c>
      <c r="AY39">
        <v>0</v>
      </c>
      <c r="AZ39">
        <v>0</v>
      </c>
      <c r="BA39">
        <v>0</v>
      </c>
      <c r="BB39">
        <v>0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2521.6282649999994</v>
      </c>
    </row>
    <row r="40" spans="1:117">
      <c r="A40" t="s">
        <v>82</v>
      </c>
      <c r="B40">
        <v>0</v>
      </c>
      <c r="C40">
        <v>0</v>
      </c>
      <c r="D40">
        <v>39.9</v>
      </c>
      <c r="E40">
        <v>0</v>
      </c>
      <c r="F40">
        <v>36.381</v>
      </c>
      <c r="G40">
        <v>21.72</v>
      </c>
      <c r="H40">
        <v>0</v>
      </c>
      <c r="I40">
        <v>44.387999999999998</v>
      </c>
      <c r="J40">
        <v>32.880000000000003</v>
      </c>
      <c r="K40">
        <v>341.56456300000002</v>
      </c>
      <c r="L40">
        <v>653.15250000000003</v>
      </c>
      <c r="M40">
        <v>92</v>
      </c>
      <c r="N40">
        <v>58.59</v>
      </c>
      <c r="O40">
        <v>59.359499999999997</v>
      </c>
      <c r="P40">
        <v>98.25</v>
      </c>
      <c r="Q40">
        <v>9.9924999999999997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18.140333999999999</v>
      </c>
      <c r="W40">
        <v>44.917999999999999</v>
      </c>
      <c r="X40">
        <v>98.34375</v>
      </c>
      <c r="Y40">
        <v>0</v>
      </c>
      <c r="Z40">
        <v>0</v>
      </c>
      <c r="AA40">
        <v>0</v>
      </c>
      <c r="AB40">
        <v>13.0634</v>
      </c>
      <c r="AC40">
        <v>0</v>
      </c>
      <c r="AD40">
        <v>0</v>
      </c>
      <c r="AE40">
        <v>16.478852</v>
      </c>
      <c r="AF40">
        <v>8.8740000000000006</v>
      </c>
      <c r="AG40">
        <v>19.864799999999999</v>
      </c>
      <c r="AH40">
        <v>20.834</v>
      </c>
      <c r="AI40">
        <v>0</v>
      </c>
      <c r="AJ40">
        <v>0</v>
      </c>
      <c r="AK40">
        <v>26.2683</v>
      </c>
      <c r="AL40">
        <v>70.882000000000005</v>
      </c>
      <c r="AM40">
        <v>0</v>
      </c>
      <c r="AN40">
        <v>0.61216000000000004</v>
      </c>
      <c r="AO40">
        <v>3.9689999999999999</v>
      </c>
      <c r="AP40">
        <v>5.7645</v>
      </c>
      <c r="AQ40">
        <v>16.884</v>
      </c>
      <c r="AR40">
        <v>49.68</v>
      </c>
      <c r="AS40">
        <v>14.7972</v>
      </c>
      <c r="AT40">
        <v>20.001799999999999</v>
      </c>
      <c r="AU40">
        <v>0</v>
      </c>
      <c r="AV40">
        <v>0</v>
      </c>
      <c r="AW40">
        <v>5.43</v>
      </c>
      <c r="AX40">
        <v>6.0279999999999996</v>
      </c>
      <c r="AY40">
        <v>0</v>
      </c>
      <c r="AZ40">
        <v>0</v>
      </c>
      <c r="BA40">
        <v>0</v>
      </c>
      <c r="BB40">
        <v>0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2507.3902649999995</v>
      </c>
    </row>
    <row r="41" spans="1:117">
      <c r="A41" t="s">
        <v>83</v>
      </c>
      <c r="B41">
        <v>0</v>
      </c>
      <c r="C41">
        <v>0</v>
      </c>
      <c r="D41">
        <v>39.9</v>
      </c>
      <c r="E41">
        <v>0</v>
      </c>
      <c r="F41">
        <v>36.381</v>
      </c>
      <c r="G41">
        <v>21.72</v>
      </c>
      <c r="H41">
        <v>0</v>
      </c>
      <c r="I41">
        <v>44.387999999999998</v>
      </c>
      <c r="J41">
        <v>32.880000000000003</v>
      </c>
      <c r="K41">
        <v>341.56456300000002</v>
      </c>
      <c r="L41">
        <v>653.15250000000003</v>
      </c>
      <c r="M41">
        <v>92</v>
      </c>
      <c r="N41">
        <v>58.59</v>
      </c>
      <c r="O41">
        <v>59.359499999999997</v>
      </c>
      <c r="P41">
        <v>98.25</v>
      </c>
      <c r="Q41">
        <v>9.9924999999999997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18.140333999999999</v>
      </c>
      <c r="W41">
        <v>44.917999999999999</v>
      </c>
      <c r="X41">
        <v>98.34375</v>
      </c>
      <c r="Y41">
        <v>0</v>
      </c>
      <c r="Z41">
        <v>0</v>
      </c>
      <c r="AA41">
        <v>0</v>
      </c>
      <c r="AB41">
        <v>13.0634</v>
      </c>
      <c r="AC41">
        <v>0</v>
      </c>
      <c r="AD41">
        <v>0</v>
      </c>
      <c r="AE41">
        <v>16.478852</v>
      </c>
      <c r="AF41">
        <v>8.8740000000000006</v>
      </c>
      <c r="AG41">
        <v>19.864799999999999</v>
      </c>
      <c r="AH41">
        <v>20.834</v>
      </c>
      <c r="AI41">
        <v>0</v>
      </c>
      <c r="AJ41">
        <v>0</v>
      </c>
      <c r="AK41">
        <v>26.2683</v>
      </c>
      <c r="AL41">
        <v>70.882000000000005</v>
      </c>
      <c r="AM41">
        <v>0</v>
      </c>
      <c r="AN41">
        <v>0.61216000000000004</v>
      </c>
      <c r="AO41">
        <v>3.9689999999999999</v>
      </c>
      <c r="AP41">
        <v>5.7645</v>
      </c>
      <c r="AQ41">
        <v>16.884</v>
      </c>
      <c r="AR41">
        <v>13.247999999999999</v>
      </c>
      <c r="AS41">
        <v>31.897382</v>
      </c>
      <c r="AT41">
        <v>20.001799999999999</v>
      </c>
      <c r="AU41">
        <v>0</v>
      </c>
      <c r="AV41">
        <v>0</v>
      </c>
      <c r="AW41">
        <v>5.43</v>
      </c>
      <c r="AX41">
        <v>6.0279999999999996</v>
      </c>
      <c r="AY41">
        <v>0</v>
      </c>
      <c r="AZ41">
        <v>0</v>
      </c>
      <c r="BA41">
        <v>0</v>
      </c>
      <c r="BB41">
        <v>0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2488.0584469999999</v>
      </c>
    </row>
    <row r="42" spans="1:117">
      <c r="A42" t="s">
        <v>84</v>
      </c>
      <c r="B42">
        <v>0</v>
      </c>
      <c r="C42">
        <v>0</v>
      </c>
      <c r="D42">
        <v>39.9</v>
      </c>
      <c r="E42">
        <v>0</v>
      </c>
      <c r="F42">
        <v>36.381</v>
      </c>
      <c r="G42">
        <v>21.72</v>
      </c>
      <c r="H42">
        <v>0</v>
      </c>
      <c r="I42">
        <v>44.387999999999998</v>
      </c>
      <c r="J42">
        <v>32.880000000000003</v>
      </c>
      <c r="K42">
        <v>341.56456300000002</v>
      </c>
      <c r="L42">
        <v>653.15250000000003</v>
      </c>
      <c r="M42">
        <v>92</v>
      </c>
      <c r="N42">
        <v>58.59</v>
      </c>
      <c r="O42">
        <v>59.359499999999997</v>
      </c>
      <c r="P42">
        <v>98.25</v>
      </c>
      <c r="Q42">
        <v>9.9924999999999997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18.140333999999999</v>
      </c>
      <c r="W42">
        <v>44.917999999999999</v>
      </c>
      <c r="X42">
        <v>98.34375</v>
      </c>
      <c r="Y42">
        <v>0</v>
      </c>
      <c r="Z42">
        <v>0</v>
      </c>
      <c r="AA42">
        <v>0</v>
      </c>
      <c r="AB42">
        <v>13.0634</v>
      </c>
      <c r="AC42">
        <v>0</v>
      </c>
      <c r="AD42">
        <v>0</v>
      </c>
      <c r="AE42">
        <v>16.478852</v>
      </c>
      <c r="AF42">
        <v>8.8740000000000006</v>
      </c>
      <c r="AG42">
        <v>19.864799999999999</v>
      </c>
      <c r="AH42">
        <v>20.834</v>
      </c>
      <c r="AI42">
        <v>0</v>
      </c>
      <c r="AJ42">
        <v>0</v>
      </c>
      <c r="AK42">
        <v>26.2683</v>
      </c>
      <c r="AL42">
        <v>70.882000000000005</v>
      </c>
      <c r="AM42">
        <v>0</v>
      </c>
      <c r="AN42">
        <v>0.61216000000000004</v>
      </c>
      <c r="AO42">
        <v>3.9689999999999999</v>
      </c>
      <c r="AP42">
        <v>5.7645</v>
      </c>
      <c r="AQ42">
        <v>0</v>
      </c>
      <c r="AR42">
        <v>13.247999999999999</v>
      </c>
      <c r="AS42">
        <v>31.897382</v>
      </c>
      <c r="AT42">
        <v>20.001799999999999</v>
      </c>
      <c r="AU42">
        <v>0</v>
      </c>
      <c r="AV42">
        <v>0</v>
      </c>
      <c r="AW42">
        <v>5.43</v>
      </c>
      <c r="AX42">
        <v>6.0279999999999996</v>
      </c>
      <c r="AY42">
        <v>0</v>
      </c>
      <c r="AZ42">
        <v>0</v>
      </c>
      <c r="BA42">
        <v>0</v>
      </c>
      <c r="BB42">
        <v>0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2471.1744469999999</v>
      </c>
    </row>
    <row r="43" spans="1:117">
      <c r="A43" t="s">
        <v>85</v>
      </c>
      <c r="B43">
        <v>0</v>
      </c>
      <c r="C43">
        <v>0</v>
      </c>
      <c r="D43">
        <v>39.9</v>
      </c>
      <c r="E43">
        <v>0</v>
      </c>
      <c r="F43">
        <v>36.381</v>
      </c>
      <c r="G43">
        <v>21.72</v>
      </c>
      <c r="H43">
        <v>0</v>
      </c>
      <c r="I43">
        <v>43.292000000000002</v>
      </c>
      <c r="J43">
        <v>32.880000000000003</v>
      </c>
      <c r="K43">
        <v>341.56456300000002</v>
      </c>
      <c r="L43">
        <v>653.15250000000003</v>
      </c>
      <c r="M43">
        <v>92</v>
      </c>
      <c r="N43">
        <v>58.59</v>
      </c>
      <c r="O43">
        <v>59.359499999999997</v>
      </c>
      <c r="P43">
        <v>98.25</v>
      </c>
      <c r="Q43">
        <v>9.9924999999999997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18.140333999999999</v>
      </c>
      <c r="W43">
        <v>44.917999999999999</v>
      </c>
      <c r="X43">
        <v>98.34375</v>
      </c>
      <c r="Y43">
        <v>0</v>
      </c>
      <c r="Z43">
        <v>0</v>
      </c>
      <c r="AA43">
        <v>0</v>
      </c>
      <c r="AB43">
        <v>13.0634</v>
      </c>
      <c r="AC43">
        <v>0</v>
      </c>
      <c r="AD43">
        <v>0</v>
      </c>
      <c r="AE43">
        <v>16.478852</v>
      </c>
      <c r="AF43">
        <v>8.8740000000000006</v>
      </c>
      <c r="AG43">
        <v>19.864799999999999</v>
      </c>
      <c r="AH43">
        <v>20.834</v>
      </c>
      <c r="AI43">
        <v>0</v>
      </c>
      <c r="AJ43">
        <v>0</v>
      </c>
      <c r="AK43">
        <v>26.2683</v>
      </c>
      <c r="AL43">
        <v>25.564</v>
      </c>
      <c r="AM43">
        <v>0</v>
      </c>
      <c r="AN43">
        <v>0.61216000000000004</v>
      </c>
      <c r="AO43">
        <v>3.9689999999999999</v>
      </c>
      <c r="AP43">
        <v>5.7645</v>
      </c>
      <c r="AQ43">
        <v>0</v>
      </c>
      <c r="AR43">
        <v>15.456</v>
      </c>
      <c r="AS43">
        <v>31.897382</v>
      </c>
      <c r="AT43">
        <v>20.001799999999999</v>
      </c>
      <c r="AU43">
        <v>0</v>
      </c>
      <c r="AV43">
        <v>0</v>
      </c>
      <c r="AW43">
        <v>5.43</v>
      </c>
      <c r="AX43">
        <v>6.0279999999999996</v>
      </c>
      <c r="AY43">
        <v>0</v>
      </c>
      <c r="AZ43">
        <v>0</v>
      </c>
      <c r="BA43">
        <v>0</v>
      </c>
      <c r="BB43">
        <v>0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2426.9684469999997</v>
      </c>
    </row>
    <row r="44" spans="1:117">
      <c r="A44" t="s">
        <v>86</v>
      </c>
      <c r="B44">
        <v>0</v>
      </c>
      <c r="C44">
        <v>0</v>
      </c>
      <c r="D44">
        <v>39.9</v>
      </c>
      <c r="E44">
        <v>0</v>
      </c>
      <c r="F44">
        <v>36.381</v>
      </c>
      <c r="G44">
        <v>21.72</v>
      </c>
      <c r="H44">
        <v>0</v>
      </c>
      <c r="I44">
        <v>43.292000000000002</v>
      </c>
      <c r="J44">
        <v>32.880000000000003</v>
      </c>
      <c r="K44">
        <v>341.56456300000002</v>
      </c>
      <c r="L44">
        <v>653.15250000000003</v>
      </c>
      <c r="M44">
        <v>92</v>
      </c>
      <c r="N44">
        <v>58.59</v>
      </c>
      <c r="O44">
        <v>59.359499999999997</v>
      </c>
      <c r="P44">
        <v>98.25</v>
      </c>
      <c r="Q44">
        <v>9.9924999999999997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18.140333999999999</v>
      </c>
      <c r="W44">
        <v>44.917999999999999</v>
      </c>
      <c r="X44">
        <v>98.34375</v>
      </c>
      <c r="Y44">
        <v>0</v>
      </c>
      <c r="Z44">
        <v>0</v>
      </c>
      <c r="AA44">
        <v>0</v>
      </c>
      <c r="AB44">
        <v>13.0634</v>
      </c>
      <c r="AC44">
        <v>0</v>
      </c>
      <c r="AD44">
        <v>0</v>
      </c>
      <c r="AE44">
        <v>16.478852</v>
      </c>
      <c r="AF44">
        <v>8.8740000000000006</v>
      </c>
      <c r="AG44">
        <v>19.864799999999999</v>
      </c>
      <c r="AH44">
        <v>20.834</v>
      </c>
      <c r="AI44">
        <v>0</v>
      </c>
      <c r="AJ44">
        <v>0</v>
      </c>
      <c r="AK44">
        <v>26.2683</v>
      </c>
      <c r="AL44">
        <v>25.564</v>
      </c>
      <c r="AM44">
        <v>0</v>
      </c>
      <c r="AN44">
        <v>0.61216000000000004</v>
      </c>
      <c r="AO44">
        <v>3.9689999999999999</v>
      </c>
      <c r="AP44">
        <v>12.169499999999999</v>
      </c>
      <c r="AQ44">
        <v>0</v>
      </c>
      <c r="AR44">
        <v>15.456</v>
      </c>
      <c r="AS44">
        <v>31.897382</v>
      </c>
      <c r="AT44">
        <v>20.001799999999999</v>
      </c>
      <c r="AU44">
        <v>0</v>
      </c>
      <c r="AV44">
        <v>0</v>
      </c>
      <c r="AW44">
        <v>5.43</v>
      </c>
      <c r="AX44">
        <v>6.0279999999999996</v>
      </c>
      <c r="AY44">
        <v>0</v>
      </c>
      <c r="AZ44">
        <v>0</v>
      </c>
      <c r="BA44">
        <v>0</v>
      </c>
      <c r="BB44">
        <v>0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2433.3734469999995</v>
      </c>
    </row>
    <row r="45" spans="1:117">
      <c r="A45" t="s">
        <v>87</v>
      </c>
      <c r="B45">
        <v>0</v>
      </c>
      <c r="C45">
        <v>0</v>
      </c>
      <c r="D45">
        <v>39.9</v>
      </c>
      <c r="E45">
        <v>0</v>
      </c>
      <c r="F45">
        <v>36.381</v>
      </c>
      <c r="G45">
        <v>22.806000000000001</v>
      </c>
      <c r="H45">
        <v>0</v>
      </c>
      <c r="I45">
        <v>43.292000000000002</v>
      </c>
      <c r="J45">
        <v>32.880000000000003</v>
      </c>
      <c r="K45">
        <v>341.56456300000002</v>
      </c>
      <c r="L45">
        <v>653.15250000000003</v>
      </c>
      <c r="M45">
        <v>92</v>
      </c>
      <c r="N45">
        <v>58.59</v>
      </c>
      <c r="O45">
        <v>59.359499999999997</v>
      </c>
      <c r="P45">
        <v>98.25</v>
      </c>
      <c r="Q45">
        <v>9.9924999999999997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18.140333999999999</v>
      </c>
      <c r="W45">
        <v>44.917999999999999</v>
      </c>
      <c r="X45">
        <v>98.34375</v>
      </c>
      <c r="Y45">
        <v>0</v>
      </c>
      <c r="Z45">
        <v>0</v>
      </c>
      <c r="AA45">
        <v>0</v>
      </c>
      <c r="AB45">
        <v>13.0634</v>
      </c>
      <c r="AC45">
        <v>0</v>
      </c>
      <c r="AD45">
        <v>0</v>
      </c>
      <c r="AE45">
        <v>16.478852</v>
      </c>
      <c r="AF45">
        <v>8.8740000000000006</v>
      </c>
      <c r="AG45">
        <v>19.864799999999999</v>
      </c>
      <c r="AH45">
        <v>20.834</v>
      </c>
      <c r="AI45">
        <v>0</v>
      </c>
      <c r="AJ45">
        <v>0</v>
      </c>
      <c r="AK45">
        <v>26.2683</v>
      </c>
      <c r="AL45">
        <v>25.564</v>
      </c>
      <c r="AM45">
        <v>0</v>
      </c>
      <c r="AN45">
        <v>0.61216000000000004</v>
      </c>
      <c r="AO45">
        <v>3.9689999999999999</v>
      </c>
      <c r="AP45">
        <v>12.169499999999999</v>
      </c>
      <c r="AQ45">
        <v>0</v>
      </c>
      <c r="AR45">
        <v>15.456</v>
      </c>
      <c r="AS45">
        <v>31.897382</v>
      </c>
      <c r="AT45">
        <v>20.001799999999999</v>
      </c>
      <c r="AU45">
        <v>0</v>
      </c>
      <c r="AV45">
        <v>0</v>
      </c>
      <c r="AW45">
        <v>5.43</v>
      </c>
      <c r="AX45">
        <v>6.0279999999999996</v>
      </c>
      <c r="AY45">
        <v>0</v>
      </c>
      <c r="AZ45">
        <v>0</v>
      </c>
      <c r="BA45">
        <v>0</v>
      </c>
      <c r="BB45">
        <v>0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2434.4594469999997</v>
      </c>
    </row>
    <row r="46" spans="1:117">
      <c r="A46" t="s">
        <v>88</v>
      </c>
      <c r="B46">
        <v>0</v>
      </c>
      <c r="C46">
        <v>0</v>
      </c>
      <c r="D46">
        <v>39.9</v>
      </c>
      <c r="E46">
        <v>0</v>
      </c>
      <c r="F46">
        <v>36.381</v>
      </c>
      <c r="G46">
        <v>22.806000000000001</v>
      </c>
      <c r="H46">
        <v>0</v>
      </c>
      <c r="I46">
        <v>43.292000000000002</v>
      </c>
      <c r="J46">
        <v>32.880000000000003</v>
      </c>
      <c r="K46">
        <v>341.56456300000002</v>
      </c>
      <c r="L46">
        <v>653.15250000000003</v>
      </c>
      <c r="M46">
        <v>92</v>
      </c>
      <c r="N46">
        <v>58.59</v>
      </c>
      <c r="O46">
        <v>59.359499999999997</v>
      </c>
      <c r="P46">
        <v>98.25</v>
      </c>
      <c r="Q46">
        <v>9.9924999999999997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18.140333999999999</v>
      </c>
      <c r="W46">
        <v>44.917999999999999</v>
      </c>
      <c r="X46">
        <v>98.34375</v>
      </c>
      <c r="Y46">
        <v>0</v>
      </c>
      <c r="Z46">
        <v>0</v>
      </c>
      <c r="AA46">
        <v>0</v>
      </c>
      <c r="AB46">
        <v>13.0634</v>
      </c>
      <c r="AC46">
        <v>0</v>
      </c>
      <c r="AD46">
        <v>0</v>
      </c>
      <c r="AE46">
        <v>16.478852</v>
      </c>
      <c r="AF46">
        <v>8.8740000000000006</v>
      </c>
      <c r="AG46">
        <v>19.864799999999999</v>
      </c>
      <c r="AH46">
        <v>20.834</v>
      </c>
      <c r="AI46">
        <v>0</v>
      </c>
      <c r="AJ46">
        <v>0</v>
      </c>
      <c r="AK46">
        <v>26.2683</v>
      </c>
      <c r="AL46">
        <v>25.564</v>
      </c>
      <c r="AM46">
        <v>0</v>
      </c>
      <c r="AN46">
        <v>0.61216000000000004</v>
      </c>
      <c r="AO46">
        <v>3.9689999999999999</v>
      </c>
      <c r="AP46">
        <v>12.169499999999999</v>
      </c>
      <c r="AQ46">
        <v>0</v>
      </c>
      <c r="AR46">
        <v>15.456</v>
      </c>
      <c r="AS46">
        <v>31.897382</v>
      </c>
      <c r="AT46">
        <v>20.001799999999999</v>
      </c>
      <c r="AU46">
        <v>0</v>
      </c>
      <c r="AV46">
        <v>0</v>
      </c>
      <c r="AW46">
        <v>5.43</v>
      </c>
      <c r="AX46">
        <v>6.0279999999999996</v>
      </c>
      <c r="AY46">
        <v>0</v>
      </c>
      <c r="AZ46">
        <v>0</v>
      </c>
      <c r="BA46">
        <v>0</v>
      </c>
      <c r="BB46">
        <v>0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2434.4594469999997</v>
      </c>
    </row>
    <row r="47" spans="1:117">
      <c r="A47" t="s">
        <v>89</v>
      </c>
      <c r="B47">
        <v>0</v>
      </c>
      <c r="C47">
        <v>0</v>
      </c>
      <c r="D47">
        <v>38.85</v>
      </c>
      <c r="E47">
        <v>0</v>
      </c>
      <c r="F47">
        <v>36.381</v>
      </c>
      <c r="G47">
        <v>22.806000000000001</v>
      </c>
      <c r="H47">
        <v>0</v>
      </c>
      <c r="I47">
        <v>43.292000000000002</v>
      </c>
      <c r="J47">
        <v>32.880000000000003</v>
      </c>
      <c r="K47">
        <v>341.56456300000002</v>
      </c>
      <c r="L47">
        <v>653.15250000000003</v>
      </c>
      <c r="M47">
        <v>92</v>
      </c>
      <c r="N47">
        <v>58.59</v>
      </c>
      <c r="O47">
        <v>85.741500000000002</v>
      </c>
      <c r="P47">
        <v>98.25</v>
      </c>
      <c r="Q47">
        <v>9.9924999999999997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18.140333999999999</v>
      </c>
      <c r="W47">
        <v>44.917999999999999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19.864799999999999</v>
      </c>
      <c r="AH47">
        <v>20.834</v>
      </c>
      <c r="AI47">
        <v>0</v>
      </c>
      <c r="AJ47">
        <v>0</v>
      </c>
      <c r="AK47">
        <v>26.2683</v>
      </c>
      <c r="AL47">
        <v>25.564</v>
      </c>
      <c r="AM47">
        <v>0</v>
      </c>
      <c r="AN47">
        <v>0.61216000000000004</v>
      </c>
      <c r="AO47">
        <v>3.9689999999999999</v>
      </c>
      <c r="AP47">
        <v>12.169499999999999</v>
      </c>
      <c r="AQ47">
        <v>0</v>
      </c>
      <c r="AR47">
        <v>15.456</v>
      </c>
      <c r="AS47">
        <v>9.4163999999999994</v>
      </c>
      <c r="AT47">
        <v>20.001799999999999</v>
      </c>
      <c r="AU47">
        <v>0</v>
      </c>
      <c r="AV47">
        <v>0</v>
      </c>
      <c r="AW47">
        <v>5.43</v>
      </c>
      <c r="AX47">
        <v>6.0279999999999996</v>
      </c>
      <c r="AY47">
        <v>0</v>
      </c>
      <c r="AZ47">
        <v>0</v>
      </c>
      <c r="BA47">
        <v>0</v>
      </c>
      <c r="BB47">
        <v>0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2424.2470649999996</v>
      </c>
    </row>
    <row r="48" spans="1:117">
      <c r="A48" t="s">
        <v>90</v>
      </c>
      <c r="B48">
        <v>0</v>
      </c>
      <c r="C48">
        <v>0</v>
      </c>
      <c r="D48">
        <v>38.85</v>
      </c>
      <c r="E48">
        <v>0</v>
      </c>
      <c r="F48">
        <v>36.381</v>
      </c>
      <c r="G48">
        <v>22.806000000000001</v>
      </c>
      <c r="H48">
        <v>0</v>
      </c>
      <c r="I48">
        <v>43.292000000000002</v>
      </c>
      <c r="J48">
        <v>32.880000000000003</v>
      </c>
      <c r="K48">
        <v>341.56456300000002</v>
      </c>
      <c r="L48">
        <v>653.15250000000003</v>
      </c>
      <c r="M48">
        <v>92</v>
      </c>
      <c r="N48">
        <v>58.59</v>
      </c>
      <c r="O48">
        <v>92.337000000000003</v>
      </c>
      <c r="P48">
        <v>98.25</v>
      </c>
      <c r="Q48">
        <v>9.9924999999999997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18.140333999999999</v>
      </c>
      <c r="W48">
        <v>44.917999999999999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19.864799999999999</v>
      </c>
      <c r="AH48">
        <v>20.834</v>
      </c>
      <c r="AI48">
        <v>0</v>
      </c>
      <c r="AJ48">
        <v>0</v>
      </c>
      <c r="AK48">
        <v>26.2683</v>
      </c>
      <c r="AL48">
        <v>25.564</v>
      </c>
      <c r="AM48">
        <v>0</v>
      </c>
      <c r="AN48">
        <v>0.61216000000000004</v>
      </c>
      <c r="AO48">
        <v>3.9689999999999999</v>
      </c>
      <c r="AP48">
        <v>12.169499999999999</v>
      </c>
      <c r="AQ48">
        <v>0</v>
      </c>
      <c r="AR48">
        <v>15.456</v>
      </c>
      <c r="AS48">
        <v>9.4163999999999994</v>
      </c>
      <c r="AT48">
        <v>20.001799999999999</v>
      </c>
      <c r="AU48">
        <v>0</v>
      </c>
      <c r="AV48">
        <v>0</v>
      </c>
      <c r="AW48">
        <v>5.43</v>
      </c>
      <c r="AX48">
        <v>6.0279999999999996</v>
      </c>
      <c r="AY48">
        <v>0</v>
      </c>
      <c r="AZ48">
        <v>0</v>
      </c>
      <c r="BA48">
        <v>0</v>
      </c>
      <c r="BB48">
        <v>0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2430.8425649999995</v>
      </c>
    </row>
    <row r="49" spans="1:117">
      <c r="A49" t="s">
        <v>91</v>
      </c>
      <c r="B49">
        <v>0</v>
      </c>
      <c r="C49">
        <v>0</v>
      </c>
      <c r="D49">
        <v>38.85</v>
      </c>
      <c r="E49">
        <v>0</v>
      </c>
      <c r="F49">
        <v>36.381</v>
      </c>
      <c r="G49">
        <v>22.806000000000001</v>
      </c>
      <c r="H49">
        <v>0</v>
      </c>
      <c r="I49">
        <v>43.292000000000002</v>
      </c>
      <c r="J49">
        <v>32.880000000000003</v>
      </c>
      <c r="K49">
        <v>341.56456300000002</v>
      </c>
      <c r="L49">
        <v>653.15250000000003</v>
      </c>
      <c r="M49">
        <v>92</v>
      </c>
      <c r="N49">
        <v>58.59</v>
      </c>
      <c r="O49">
        <v>92.337000000000003</v>
      </c>
      <c r="P49">
        <v>98.25</v>
      </c>
      <c r="Q49">
        <v>9.9924999999999997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18.140333999999999</v>
      </c>
      <c r="W49">
        <v>44.917999999999999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19.864799999999999</v>
      </c>
      <c r="AH49">
        <v>20.834</v>
      </c>
      <c r="AI49">
        <v>0</v>
      </c>
      <c r="AJ49">
        <v>0</v>
      </c>
      <c r="AK49">
        <v>26.2683</v>
      </c>
      <c r="AL49">
        <v>25.564</v>
      </c>
      <c r="AM49">
        <v>0</v>
      </c>
      <c r="AN49">
        <v>0.61216000000000004</v>
      </c>
      <c r="AO49">
        <v>2.94</v>
      </c>
      <c r="AP49">
        <v>6.4050000000000002</v>
      </c>
      <c r="AQ49">
        <v>0</v>
      </c>
      <c r="AR49">
        <v>8.8320000000000007</v>
      </c>
      <c r="AS49">
        <v>9.4163999999999994</v>
      </c>
      <c r="AT49">
        <v>20.001799999999999</v>
      </c>
      <c r="AU49">
        <v>0</v>
      </c>
      <c r="AV49">
        <v>0</v>
      </c>
      <c r="AW49">
        <v>5.43</v>
      </c>
      <c r="AX49">
        <v>6.0279999999999996</v>
      </c>
      <c r="AY49">
        <v>0</v>
      </c>
      <c r="AZ49">
        <v>0</v>
      </c>
      <c r="BA49">
        <v>0</v>
      </c>
      <c r="BB49">
        <v>0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2417.4250649999994</v>
      </c>
    </row>
    <row r="50" spans="1:117">
      <c r="A50" t="s">
        <v>92</v>
      </c>
      <c r="B50">
        <v>0</v>
      </c>
      <c r="C50">
        <v>0</v>
      </c>
      <c r="D50">
        <v>38.85</v>
      </c>
      <c r="E50">
        <v>0</v>
      </c>
      <c r="F50">
        <v>36.381</v>
      </c>
      <c r="G50">
        <v>22.806000000000001</v>
      </c>
      <c r="H50">
        <v>0</v>
      </c>
      <c r="I50">
        <v>43.292000000000002</v>
      </c>
      <c r="J50">
        <v>32.880000000000003</v>
      </c>
      <c r="K50">
        <v>341.56456300000002</v>
      </c>
      <c r="L50">
        <v>653.15250000000003</v>
      </c>
      <c r="M50">
        <v>92</v>
      </c>
      <c r="N50">
        <v>58.59</v>
      </c>
      <c r="O50">
        <v>98.932500000000005</v>
      </c>
      <c r="P50">
        <v>98.25</v>
      </c>
      <c r="Q50">
        <v>9.9924999999999997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18.140333999999999</v>
      </c>
      <c r="W50">
        <v>44.917999999999999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19.864799999999999</v>
      </c>
      <c r="AH50">
        <v>20.834</v>
      </c>
      <c r="AI50">
        <v>0</v>
      </c>
      <c r="AJ50">
        <v>0</v>
      </c>
      <c r="AK50">
        <v>26.2683</v>
      </c>
      <c r="AL50">
        <v>25.564</v>
      </c>
      <c r="AM50">
        <v>0</v>
      </c>
      <c r="AN50">
        <v>0.61216000000000004</v>
      </c>
      <c r="AO50">
        <v>2.94</v>
      </c>
      <c r="AP50">
        <v>6.4050000000000002</v>
      </c>
      <c r="AQ50">
        <v>0</v>
      </c>
      <c r="AR50">
        <v>49.68</v>
      </c>
      <c r="AS50">
        <v>9.4163999999999994</v>
      </c>
      <c r="AT50">
        <v>20.001799999999999</v>
      </c>
      <c r="AU50">
        <v>0</v>
      </c>
      <c r="AV50">
        <v>0</v>
      </c>
      <c r="AW50">
        <v>5.43</v>
      </c>
      <c r="AX50">
        <v>6.0279999999999996</v>
      </c>
      <c r="AY50">
        <v>0</v>
      </c>
      <c r="AZ50">
        <v>0</v>
      </c>
      <c r="BA50">
        <v>0</v>
      </c>
      <c r="BB50">
        <v>0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2464.8685649999993</v>
      </c>
    </row>
    <row r="51" spans="1:117">
      <c r="A51" t="s">
        <v>93</v>
      </c>
      <c r="B51">
        <v>0</v>
      </c>
      <c r="C51">
        <v>0</v>
      </c>
      <c r="D51">
        <v>37.799999999999997</v>
      </c>
      <c r="E51">
        <v>0</v>
      </c>
      <c r="F51">
        <v>34.752000000000002</v>
      </c>
      <c r="G51">
        <v>22.806000000000001</v>
      </c>
      <c r="H51">
        <v>0</v>
      </c>
      <c r="I51">
        <v>43.292000000000002</v>
      </c>
      <c r="J51">
        <v>32.880000000000003</v>
      </c>
      <c r="K51">
        <v>341.56456300000002</v>
      </c>
      <c r="L51">
        <v>653.15250000000003</v>
      </c>
      <c r="M51">
        <v>92</v>
      </c>
      <c r="N51">
        <v>58.59</v>
      </c>
      <c r="O51">
        <v>105.52800000000001</v>
      </c>
      <c r="P51">
        <v>98.25</v>
      </c>
      <c r="Q51">
        <v>9.9924999999999997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18.140333999999999</v>
      </c>
      <c r="W51">
        <v>44.917999999999999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19.864799999999999</v>
      </c>
      <c r="AH51">
        <v>20.834</v>
      </c>
      <c r="AI51">
        <v>0</v>
      </c>
      <c r="AJ51">
        <v>0</v>
      </c>
      <c r="AK51">
        <v>26.2683</v>
      </c>
      <c r="AL51">
        <v>25.564</v>
      </c>
      <c r="AM51">
        <v>0</v>
      </c>
      <c r="AN51">
        <v>0.61216000000000004</v>
      </c>
      <c r="AO51">
        <v>2.94</v>
      </c>
      <c r="AP51">
        <v>6.4050000000000002</v>
      </c>
      <c r="AQ51">
        <v>0</v>
      </c>
      <c r="AR51">
        <v>16.559999999999999</v>
      </c>
      <c r="AS51">
        <v>10.7616</v>
      </c>
      <c r="AT51">
        <v>20.001799999999999</v>
      </c>
      <c r="AU51">
        <v>0</v>
      </c>
      <c r="AV51">
        <v>0</v>
      </c>
      <c r="AW51">
        <v>5.43</v>
      </c>
      <c r="AX51">
        <v>6.0279999999999996</v>
      </c>
      <c r="AY51">
        <v>0</v>
      </c>
      <c r="AZ51">
        <v>0</v>
      </c>
      <c r="BA51">
        <v>0</v>
      </c>
      <c r="BB51">
        <v>0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2437.0102649999994</v>
      </c>
    </row>
    <row r="52" spans="1:117">
      <c r="A52" t="s">
        <v>94</v>
      </c>
      <c r="B52">
        <v>0</v>
      </c>
      <c r="C52">
        <v>0</v>
      </c>
      <c r="D52">
        <v>37.799999999999997</v>
      </c>
      <c r="E52">
        <v>0</v>
      </c>
      <c r="F52">
        <v>34.752000000000002</v>
      </c>
      <c r="G52">
        <v>22.806000000000001</v>
      </c>
      <c r="H52">
        <v>0</v>
      </c>
      <c r="I52">
        <v>43.292000000000002</v>
      </c>
      <c r="J52">
        <v>32.880000000000003</v>
      </c>
      <c r="K52">
        <v>341.56456300000002</v>
      </c>
      <c r="L52">
        <v>653.15250000000003</v>
      </c>
      <c r="M52">
        <v>92</v>
      </c>
      <c r="N52">
        <v>58.59</v>
      </c>
      <c r="O52">
        <v>112.12350000000001</v>
      </c>
      <c r="P52">
        <v>98.25</v>
      </c>
      <c r="Q52">
        <v>9.9924999999999997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18.140333999999999</v>
      </c>
      <c r="W52">
        <v>44.917999999999999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19.864799999999999</v>
      </c>
      <c r="AH52">
        <v>20.834</v>
      </c>
      <c r="AI52">
        <v>0</v>
      </c>
      <c r="AJ52">
        <v>0</v>
      </c>
      <c r="AK52">
        <v>26.2683</v>
      </c>
      <c r="AL52">
        <v>25.564</v>
      </c>
      <c r="AM52">
        <v>0</v>
      </c>
      <c r="AN52">
        <v>0.61216000000000004</v>
      </c>
      <c r="AO52">
        <v>2.94</v>
      </c>
      <c r="AP52">
        <v>6.4050000000000002</v>
      </c>
      <c r="AQ52">
        <v>0</v>
      </c>
      <c r="AR52">
        <v>49.68</v>
      </c>
      <c r="AS52">
        <v>10.7616</v>
      </c>
      <c r="AT52">
        <v>20.001799999999999</v>
      </c>
      <c r="AU52">
        <v>0</v>
      </c>
      <c r="AV52">
        <v>0</v>
      </c>
      <c r="AW52">
        <v>5.43</v>
      </c>
      <c r="AX52">
        <v>6.0279999999999996</v>
      </c>
      <c r="AY52">
        <v>0</v>
      </c>
      <c r="AZ52">
        <v>0</v>
      </c>
      <c r="BA52">
        <v>0</v>
      </c>
      <c r="BB52">
        <v>0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2476.7257649999992</v>
      </c>
    </row>
    <row r="53" spans="1:117">
      <c r="A53" t="s">
        <v>95</v>
      </c>
      <c r="B53">
        <v>0</v>
      </c>
      <c r="C53">
        <v>0</v>
      </c>
      <c r="D53">
        <v>37.799999999999997</v>
      </c>
      <c r="E53">
        <v>0</v>
      </c>
      <c r="F53">
        <v>34.752000000000002</v>
      </c>
      <c r="G53">
        <v>22.806000000000001</v>
      </c>
      <c r="H53">
        <v>0</v>
      </c>
      <c r="I53">
        <v>43.292000000000002</v>
      </c>
      <c r="J53">
        <v>32.880000000000003</v>
      </c>
      <c r="K53">
        <v>341.56456300000002</v>
      </c>
      <c r="L53">
        <v>653.15250000000003</v>
      </c>
      <c r="M53">
        <v>92</v>
      </c>
      <c r="N53">
        <v>58.59</v>
      </c>
      <c r="O53">
        <v>118.71899999999999</v>
      </c>
      <c r="P53">
        <v>98.25</v>
      </c>
      <c r="Q53">
        <v>9.9924999999999997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18.140333999999999</v>
      </c>
      <c r="W53">
        <v>44.917999999999999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19.864799999999999</v>
      </c>
      <c r="AH53">
        <v>20.834</v>
      </c>
      <c r="AI53">
        <v>0</v>
      </c>
      <c r="AJ53">
        <v>0</v>
      </c>
      <c r="AK53">
        <v>26.2683</v>
      </c>
      <c r="AL53">
        <v>25.564</v>
      </c>
      <c r="AM53">
        <v>0</v>
      </c>
      <c r="AN53">
        <v>0.61216000000000004</v>
      </c>
      <c r="AO53">
        <v>2.94</v>
      </c>
      <c r="AP53">
        <v>6.4050000000000002</v>
      </c>
      <c r="AQ53">
        <v>0</v>
      </c>
      <c r="AR53">
        <v>49.68</v>
      </c>
      <c r="AS53">
        <v>13.452</v>
      </c>
      <c r="AT53">
        <v>20.001799999999999</v>
      </c>
      <c r="AU53">
        <v>0</v>
      </c>
      <c r="AV53">
        <v>0</v>
      </c>
      <c r="AW53">
        <v>5.43</v>
      </c>
      <c r="AX53">
        <v>6.0279999999999996</v>
      </c>
      <c r="AY53">
        <v>0</v>
      </c>
      <c r="AZ53">
        <v>0</v>
      </c>
      <c r="BA53">
        <v>0</v>
      </c>
      <c r="BB53">
        <v>0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2486.0116649999995</v>
      </c>
    </row>
    <row r="54" spans="1:117">
      <c r="A54" t="s">
        <v>96</v>
      </c>
      <c r="B54">
        <v>0</v>
      </c>
      <c r="C54">
        <v>0</v>
      </c>
      <c r="D54">
        <v>37.799999999999997</v>
      </c>
      <c r="E54">
        <v>0</v>
      </c>
      <c r="F54">
        <v>34.752000000000002</v>
      </c>
      <c r="G54">
        <v>22.806000000000001</v>
      </c>
      <c r="H54">
        <v>0</v>
      </c>
      <c r="I54">
        <v>43.292000000000002</v>
      </c>
      <c r="J54">
        <v>32.880000000000003</v>
      </c>
      <c r="K54">
        <v>341.56456300000002</v>
      </c>
      <c r="L54">
        <v>653.15250000000003</v>
      </c>
      <c r="M54">
        <v>92</v>
      </c>
      <c r="N54">
        <v>58.59</v>
      </c>
      <c r="O54">
        <v>123.66562500000001</v>
      </c>
      <c r="P54">
        <v>98.25</v>
      </c>
      <c r="Q54">
        <v>9.9924999999999997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18.140333999999999</v>
      </c>
      <c r="W54">
        <v>44.917999999999999</v>
      </c>
      <c r="X54">
        <v>98.34375</v>
      </c>
      <c r="Y54">
        <v>0</v>
      </c>
      <c r="Z54">
        <v>6.5208000000000004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19.864799999999999</v>
      </c>
      <c r="AH54">
        <v>20.834</v>
      </c>
      <c r="AI54">
        <v>0</v>
      </c>
      <c r="AJ54">
        <v>0</v>
      </c>
      <c r="AK54">
        <v>26.2683</v>
      </c>
      <c r="AL54">
        <v>25.564</v>
      </c>
      <c r="AM54">
        <v>0</v>
      </c>
      <c r="AN54">
        <v>0.61216000000000004</v>
      </c>
      <c r="AO54">
        <v>2.94</v>
      </c>
      <c r="AP54">
        <v>6.4050000000000002</v>
      </c>
      <c r="AQ54">
        <v>0</v>
      </c>
      <c r="AR54">
        <v>33.119999999999997</v>
      </c>
      <c r="AS54">
        <v>13.452</v>
      </c>
      <c r="AT54">
        <v>20.001799999999999</v>
      </c>
      <c r="AU54">
        <v>0</v>
      </c>
      <c r="AV54">
        <v>0</v>
      </c>
      <c r="AW54">
        <v>5.43</v>
      </c>
      <c r="AX54">
        <v>6.0279999999999996</v>
      </c>
      <c r="AY54">
        <v>0</v>
      </c>
      <c r="AZ54">
        <v>0</v>
      </c>
      <c r="BA54">
        <v>0</v>
      </c>
      <c r="BB54">
        <v>0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2480.9190899999994</v>
      </c>
    </row>
    <row r="55" spans="1:117">
      <c r="A55" t="s">
        <v>97</v>
      </c>
      <c r="B55">
        <v>0</v>
      </c>
      <c r="C55">
        <v>0</v>
      </c>
      <c r="D55">
        <v>37.799999999999997</v>
      </c>
      <c r="E55">
        <v>0</v>
      </c>
      <c r="F55">
        <v>34.209000000000003</v>
      </c>
      <c r="G55">
        <v>22.806000000000001</v>
      </c>
      <c r="H55">
        <v>0</v>
      </c>
      <c r="I55">
        <v>43.292000000000002</v>
      </c>
      <c r="J55">
        <v>32.880000000000003</v>
      </c>
      <c r="K55">
        <v>341.56456300000002</v>
      </c>
      <c r="L55">
        <v>653.15250000000003</v>
      </c>
      <c r="M55">
        <v>92</v>
      </c>
      <c r="N55">
        <v>58.59</v>
      </c>
      <c r="O55">
        <v>123.66562500000001</v>
      </c>
      <c r="P55">
        <v>98.25</v>
      </c>
      <c r="Q55">
        <v>9.9924999999999997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18.140333999999999</v>
      </c>
      <c r="W55">
        <v>44.917999999999999</v>
      </c>
      <c r="X55">
        <v>98.34375</v>
      </c>
      <c r="Y55">
        <v>0</v>
      </c>
      <c r="Z55">
        <v>6.5208000000000004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8.8740000000000006</v>
      </c>
      <c r="AG55">
        <v>19.864799999999999</v>
      </c>
      <c r="AH55">
        <v>20.834</v>
      </c>
      <c r="AI55">
        <v>0</v>
      </c>
      <c r="AJ55">
        <v>0</v>
      </c>
      <c r="AK55">
        <v>26.2683</v>
      </c>
      <c r="AL55">
        <v>25.564</v>
      </c>
      <c r="AM55">
        <v>0</v>
      </c>
      <c r="AN55">
        <v>0.61216000000000004</v>
      </c>
      <c r="AO55">
        <v>2.94</v>
      </c>
      <c r="AP55">
        <v>6.4050000000000002</v>
      </c>
      <c r="AQ55">
        <v>0</v>
      </c>
      <c r="AR55">
        <v>8.8320000000000007</v>
      </c>
      <c r="AS55">
        <v>13.452</v>
      </c>
      <c r="AT55">
        <v>20.001799999999999</v>
      </c>
      <c r="AU55">
        <v>0</v>
      </c>
      <c r="AV55">
        <v>0</v>
      </c>
      <c r="AW55">
        <v>5.43</v>
      </c>
      <c r="AX55">
        <v>6.0279999999999996</v>
      </c>
      <c r="AY55">
        <v>0</v>
      </c>
      <c r="AZ55">
        <v>0</v>
      </c>
      <c r="BA55">
        <v>0</v>
      </c>
      <c r="BB55">
        <v>0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2456.0880899999997</v>
      </c>
    </row>
    <row r="56" spans="1:117">
      <c r="A56" t="s">
        <v>98</v>
      </c>
      <c r="B56">
        <v>0</v>
      </c>
      <c r="C56">
        <v>0</v>
      </c>
      <c r="D56">
        <v>37.799999999999997</v>
      </c>
      <c r="E56">
        <v>0</v>
      </c>
      <c r="F56">
        <v>34.209000000000003</v>
      </c>
      <c r="G56">
        <v>22.806000000000001</v>
      </c>
      <c r="H56">
        <v>0</v>
      </c>
      <c r="I56">
        <v>43.292000000000002</v>
      </c>
      <c r="J56">
        <v>32.880000000000003</v>
      </c>
      <c r="K56">
        <v>341.56456300000002</v>
      </c>
      <c r="L56">
        <v>653.15250000000003</v>
      </c>
      <c r="M56">
        <v>92</v>
      </c>
      <c r="N56">
        <v>58.59</v>
      </c>
      <c r="O56">
        <v>123.66562500000001</v>
      </c>
      <c r="P56">
        <v>98.25</v>
      </c>
      <c r="Q56">
        <v>9.9924999999999997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18.140333999999999</v>
      </c>
      <c r="W56">
        <v>44.917999999999999</v>
      </c>
      <c r="X56">
        <v>98.34375</v>
      </c>
      <c r="Y56">
        <v>0</v>
      </c>
      <c r="Z56">
        <v>6.5208000000000004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8.8740000000000006</v>
      </c>
      <c r="AG56">
        <v>19.864799999999999</v>
      </c>
      <c r="AH56">
        <v>20.834</v>
      </c>
      <c r="AI56">
        <v>0</v>
      </c>
      <c r="AJ56">
        <v>0</v>
      </c>
      <c r="AK56">
        <v>26.2683</v>
      </c>
      <c r="AL56">
        <v>25.564</v>
      </c>
      <c r="AM56">
        <v>0</v>
      </c>
      <c r="AN56">
        <v>0.61216000000000004</v>
      </c>
      <c r="AO56">
        <v>2.94</v>
      </c>
      <c r="AP56">
        <v>6.4050000000000002</v>
      </c>
      <c r="AQ56">
        <v>0</v>
      </c>
      <c r="AR56">
        <v>8.8320000000000007</v>
      </c>
      <c r="AS56">
        <v>10.7616</v>
      </c>
      <c r="AT56">
        <v>20.001799999999999</v>
      </c>
      <c r="AU56">
        <v>0</v>
      </c>
      <c r="AV56">
        <v>0</v>
      </c>
      <c r="AW56">
        <v>5.43</v>
      </c>
      <c r="AX56">
        <v>6.0279999999999996</v>
      </c>
      <c r="AY56">
        <v>0</v>
      </c>
      <c r="AZ56">
        <v>0</v>
      </c>
      <c r="BA56">
        <v>0</v>
      </c>
      <c r="BB56">
        <v>0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2453.3976899999993</v>
      </c>
    </row>
    <row r="57" spans="1:117">
      <c r="A57" t="s">
        <v>99</v>
      </c>
      <c r="B57">
        <v>0</v>
      </c>
      <c r="C57">
        <v>0</v>
      </c>
      <c r="D57">
        <v>37.799999999999997</v>
      </c>
      <c r="E57">
        <v>0</v>
      </c>
      <c r="F57">
        <v>34.209000000000003</v>
      </c>
      <c r="G57">
        <v>22.806000000000001</v>
      </c>
      <c r="H57">
        <v>0</v>
      </c>
      <c r="I57">
        <v>43.292000000000002</v>
      </c>
      <c r="J57">
        <v>32.880000000000003</v>
      </c>
      <c r="K57">
        <v>341.56456300000002</v>
      </c>
      <c r="L57">
        <v>653.15250000000003</v>
      </c>
      <c r="M57">
        <v>92</v>
      </c>
      <c r="N57">
        <v>58.59</v>
      </c>
      <c r="O57">
        <v>123.66562500000001</v>
      </c>
      <c r="P57">
        <v>98.25</v>
      </c>
      <c r="Q57">
        <v>9.9924999999999997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18.140333999999999</v>
      </c>
      <c r="W57">
        <v>44.917999999999999</v>
      </c>
      <c r="X57">
        <v>98.34375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8.8740000000000006</v>
      </c>
      <c r="AG57">
        <v>19.864799999999999</v>
      </c>
      <c r="AH57">
        <v>20.834</v>
      </c>
      <c r="AI57">
        <v>0</v>
      </c>
      <c r="AJ57">
        <v>0</v>
      </c>
      <c r="AK57">
        <v>26.2683</v>
      </c>
      <c r="AL57">
        <v>25.564</v>
      </c>
      <c r="AM57">
        <v>0</v>
      </c>
      <c r="AN57">
        <v>0.61216000000000004</v>
      </c>
      <c r="AO57">
        <v>2.94</v>
      </c>
      <c r="AP57">
        <v>6.4050000000000002</v>
      </c>
      <c r="AQ57">
        <v>0</v>
      </c>
      <c r="AR57">
        <v>8.8320000000000007</v>
      </c>
      <c r="AS57">
        <v>10.7616</v>
      </c>
      <c r="AT57">
        <v>20.001799999999999</v>
      </c>
      <c r="AU57">
        <v>0</v>
      </c>
      <c r="AV57">
        <v>0</v>
      </c>
      <c r="AW57">
        <v>5.43</v>
      </c>
      <c r="AX57">
        <v>6.0279999999999996</v>
      </c>
      <c r="AY57">
        <v>0</v>
      </c>
      <c r="AZ57">
        <v>0</v>
      </c>
      <c r="BA57">
        <v>0</v>
      </c>
      <c r="BB57">
        <v>0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2453.3976899999993</v>
      </c>
    </row>
    <row r="58" spans="1:117">
      <c r="A58" t="s">
        <v>100</v>
      </c>
      <c r="B58">
        <v>0</v>
      </c>
      <c r="C58">
        <v>0</v>
      </c>
      <c r="D58">
        <v>37.799999999999997</v>
      </c>
      <c r="E58">
        <v>0</v>
      </c>
      <c r="F58">
        <v>34.209000000000003</v>
      </c>
      <c r="G58">
        <v>22.806000000000001</v>
      </c>
      <c r="H58">
        <v>0</v>
      </c>
      <c r="I58">
        <v>43.292000000000002</v>
      </c>
      <c r="J58">
        <v>32.880000000000003</v>
      </c>
      <c r="K58">
        <v>341.56456300000002</v>
      </c>
      <c r="L58">
        <v>653.15250000000003</v>
      </c>
      <c r="M58">
        <v>92</v>
      </c>
      <c r="N58">
        <v>58.59</v>
      </c>
      <c r="O58">
        <v>123.66562500000001</v>
      </c>
      <c r="P58">
        <v>98.25</v>
      </c>
      <c r="Q58">
        <v>9.9924999999999997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18.140333999999999</v>
      </c>
      <c r="W58">
        <v>44.917999999999999</v>
      </c>
      <c r="X58">
        <v>98.34375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8.8740000000000006</v>
      </c>
      <c r="AG58">
        <v>19.864799999999999</v>
      </c>
      <c r="AH58">
        <v>20.834</v>
      </c>
      <c r="AI58">
        <v>0</v>
      </c>
      <c r="AJ58">
        <v>0</v>
      </c>
      <c r="AK58">
        <v>26.2683</v>
      </c>
      <c r="AL58">
        <v>25.564</v>
      </c>
      <c r="AM58">
        <v>0</v>
      </c>
      <c r="AN58">
        <v>0.61216000000000004</v>
      </c>
      <c r="AO58">
        <v>2.94</v>
      </c>
      <c r="AP58">
        <v>6.4050000000000002</v>
      </c>
      <c r="AQ58">
        <v>0</v>
      </c>
      <c r="AR58">
        <v>8.8320000000000007</v>
      </c>
      <c r="AS58">
        <v>10.7616</v>
      </c>
      <c r="AT58">
        <v>20.001799999999999</v>
      </c>
      <c r="AU58">
        <v>0</v>
      </c>
      <c r="AV58">
        <v>0</v>
      </c>
      <c r="AW58">
        <v>5.43</v>
      </c>
      <c r="AX58">
        <v>6.0279999999999996</v>
      </c>
      <c r="AY58">
        <v>0</v>
      </c>
      <c r="AZ58">
        <v>0</v>
      </c>
      <c r="BA58">
        <v>0</v>
      </c>
      <c r="BB58">
        <v>0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2453.3976899999993</v>
      </c>
    </row>
    <row r="59" spans="1:117">
      <c r="A59" t="s">
        <v>101</v>
      </c>
      <c r="B59">
        <v>0</v>
      </c>
      <c r="C59">
        <v>0</v>
      </c>
      <c r="D59">
        <v>36.75</v>
      </c>
      <c r="E59">
        <v>0</v>
      </c>
      <c r="F59">
        <v>34.209000000000003</v>
      </c>
      <c r="G59">
        <v>22.806000000000001</v>
      </c>
      <c r="H59">
        <v>0</v>
      </c>
      <c r="I59">
        <v>43.292000000000002</v>
      </c>
      <c r="J59">
        <v>32.880000000000003</v>
      </c>
      <c r="K59">
        <v>341.56456300000002</v>
      </c>
      <c r="L59">
        <v>653.15250000000003</v>
      </c>
      <c r="M59">
        <v>92</v>
      </c>
      <c r="N59">
        <v>58.59</v>
      </c>
      <c r="O59">
        <v>123.66562500000001</v>
      </c>
      <c r="P59">
        <v>98.25</v>
      </c>
      <c r="Q59">
        <v>9.9924999999999997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18.140333999999999</v>
      </c>
      <c r="W59">
        <v>44.917999999999999</v>
      </c>
      <c r="X59">
        <v>98.34375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8.8740000000000006</v>
      </c>
      <c r="AG59">
        <v>19.864799999999999</v>
      </c>
      <c r="AH59">
        <v>20.834</v>
      </c>
      <c r="AI59">
        <v>0</v>
      </c>
      <c r="AJ59">
        <v>0</v>
      </c>
      <c r="AK59">
        <v>26.2683</v>
      </c>
      <c r="AL59">
        <v>25.564</v>
      </c>
      <c r="AM59">
        <v>0</v>
      </c>
      <c r="AN59">
        <v>0.61216000000000004</v>
      </c>
      <c r="AO59">
        <v>2.94</v>
      </c>
      <c r="AP59">
        <v>6.4050000000000002</v>
      </c>
      <c r="AQ59">
        <v>0</v>
      </c>
      <c r="AR59">
        <v>8.8320000000000007</v>
      </c>
      <c r="AS59">
        <v>11.434200000000001</v>
      </c>
      <c r="AT59">
        <v>20.001799999999999</v>
      </c>
      <c r="AU59">
        <v>0</v>
      </c>
      <c r="AV59">
        <v>0</v>
      </c>
      <c r="AW59">
        <v>5.43</v>
      </c>
      <c r="AX59">
        <v>6.0279999999999996</v>
      </c>
      <c r="AY59">
        <v>0</v>
      </c>
      <c r="AZ59">
        <v>0</v>
      </c>
      <c r="BA59">
        <v>0</v>
      </c>
      <c r="BB59">
        <v>0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2453.0202899999995</v>
      </c>
    </row>
    <row r="60" spans="1:117">
      <c r="A60" t="s">
        <v>102</v>
      </c>
      <c r="B60">
        <v>0</v>
      </c>
      <c r="C60">
        <v>0</v>
      </c>
      <c r="D60">
        <v>36.75</v>
      </c>
      <c r="E60">
        <v>0</v>
      </c>
      <c r="F60">
        <v>34.209000000000003</v>
      </c>
      <c r="G60">
        <v>22.806000000000001</v>
      </c>
      <c r="H60">
        <v>0</v>
      </c>
      <c r="I60">
        <v>43.292000000000002</v>
      </c>
      <c r="J60">
        <v>32.880000000000003</v>
      </c>
      <c r="K60">
        <v>341.56456300000002</v>
      </c>
      <c r="L60">
        <v>653.15250000000003</v>
      </c>
      <c r="M60">
        <v>92</v>
      </c>
      <c r="N60">
        <v>58.59</v>
      </c>
      <c r="O60">
        <v>123.66562500000001</v>
      </c>
      <c r="P60">
        <v>98.25</v>
      </c>
      <c r="Q60">
        <v>9.9924999999999997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18.140333999999999</v>
      </c>
      <c r="W60">
        <v>44.917999999999999</v>
      </c>
      <c r="X60">
        <v>98.34375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8.8740000000000006</v>
      </c>
      <c r="AG60">
        <v>19.864799999999999</v>
      </c>
      <c r="AH60">
        <v>20.834</v>
      </c>
      <c r="AI60">
        <v>0</v>
      </c>
      <c r="AJ60">
        <v>0</v>
      </c>
      <c r="AK60">
        <v>26.2683</v>
      </c>
      <c r="AL60">
        <v>25.564</v>
      </c>
      <c r="AM60">
        <v>0</v>
      </c>
      <c r="AN60">
        <v>0.61216000000000004</v>
      </c>
      <c r="AO60">
        <v>2.94</v>
      </c>
      <c r="AP60">
        <v>6.4050000000000002</v>
      </c>
      <c r="AQ60">
        <v>0</v>
      </c>
      <c r="AR60">
        <v>8.8320000000000007</v>
      </c>
      <c r="AS60">
        <v>11.434200000000001</v>
      </c>
      <c r="AT60">
        <v>20.001799999999999</v>
      </c>
      <c r="AU60">
        <v>0</v>
      </c>
      <c r="AV60">
        <v>0</v>
      </c>
      <c r="AW60">
        <v>5.43</v>
      </c>
      <c r="AX60">
        <v>6.0279999999999996</v>
      </c>
      <c r="AY60">
        <v>0</v>
      </c>
      <c r="AZ60">
        <v>0</v>
      </c>
      <c r="BA60">
        <v>0</v>
      </c>
      <c r="BB60">
        <v>0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2453.0202899999995</v>
      </c>
    </row>
    <row r="61" spans="1:117">
      <c r="A61" t="s">
        <v>103</v>
      </c>
      <c r="B61">
        <v>0</v>
      </c>
      <c r="C61">
        <v>0</v>
      </c>
      <c r="D61">
        <v>36.75</v>
      </c>
      <c r="E61">
        <v>0</v>
      </c>
      <c r="F61">
        <v>34.209000000000003</v>
      </c>
      <c r="G61">
        <v>22.806000000000001</v>
      </c>
      <c r="H61">
        <v>0</v>
      </c>
      <c r="I61">
        <v>26.303999999999998</v>
      </c>
      <c r="J61">
        <v>52.607999999999997</v>
      </c>
      <c r="K61">
        <v>341.56456300000002</v>
      </c>
      <c r="L61">
        <v>653.15250000000003</v>
      </c>
      <c r="M61">
        <v>92</v>
      </c>
      <c r="N61">
        <v>58.59</v>
      </c>
      <c r="O61">
        <v>123.66562500000001</v>
      </c>
      <c r="P61">
        <v>98.25</v>
      </c>
      <c r="Q61">
        <v>9.9924999999999997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18.140333999999999</v>
      </c>
      <c r="W61">
        <v>44.917999999999999</v>
      </c>
      <c r="X61">
        <v>98.34375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8.8740000000000006</v>
      </c>
      <c r="AG61">
        <v>19.864799999999999</v>
      </c>
      <c r="AH61">
        <v>20.834</v>
      </c>
      <c r="AI61">
        <v>0</v>
      </c>
      <c r="AJ61">
        <v>0</v>
      </c>
      <c r="AK61">
        <v>26.2683</v>
      </c>
      <c r="AL61">
        <v>13.363</v>
      </c>
      <c r="AM61">
        <v>0</v>
      </c>
      <c r="AN61">
        <v>0.61216000000000004</v>
      </c>
      <c r="AO61">
        <v>2.94</v>
      </c>
      <c r="AP61">
        <v>6.4050000000000002</v>
      </c>
      <c r="AQ61">
        <v>0</v>
      </c>
      <c r="AR61">
        <v>17.664000000000001</v>
      </c>
      <c r="AS61">
        <v>14.7972</v>
      </c>
      <c r="AT61">
        <v>20.001799999999999</v>
      </c>
      <c r="AU61">
        <v>0</v>
      </c>
      <c r="AV61">
        <v>0</v>
      </c>
      <c r="AW61">
        <v>5.43</v>
      </c>
      <c r="AX61">
        <v>3.2879999999999998</v>
      </c>
      <c r="AY61">
        <v>0</v>
      </c>
      <c r="AZ61">
        <v>0</v>
      </c>
      <c r="BA61">
        <v>0</v>
      </c>
      <c r="BB61">
        <v>0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2453.0142900000001</v>
      </c>
    </row>
    <row r="62" spans="1:117">
      <c r="A62" t="s">
        <v>104</v>
      </c>
      <c r="B62">
        <v>0</v>
      </c>
      <c r="C62">
        <v>0</v>
      </c>
      <c r="D62">
        <v>36.75</v>
      </c>
      <c r="E62">
        <v>0</v>
      </c>
      <c r="F62">
        <v>34.209000000000003</v>
      </c>
      <c r="G62">
        <v>22.806000000000001</v>
      </c>
      <c r="H62">
        <v>0</v>
      </c>
      <c r="I62">
        <v>26.303999999999998</v>
      </c>
      <c r="J62">
        <v>52.607999999999997</v>
      </c>
      <c r="K62">
        <v>341.56456300000002</v>
      </c>
      <c r="L62">
        <v>653.15250000000003</v>
      </c>
      <c r="M62">
        <v>92</v>
      </c>
      <c r="N62">
        <v>58.59</v>
      </c>
      <c r="O62">
        <v>123.66562500000001</v>
      </c>
      <c r="P62">
        <v>98.25</v>
      </c>
      <c r="Q62">
        <v>9.9924999999999997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18.140333999999999</v>
      </c>
      <c r="W62">
        <v>44.917999999999999</v>
      </c>
      <c r="X62">
        <v>98.34375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8.8740000000000006</v>
      </c>
      <c r="AG62">
        <v>19.864799999999999</v>
      </c>
      <c r="AH62">
        <v>20.834</v>
      </c>
      <c r="AI62">
        <v>0</v>
      </c>
      <c r="AJ62">
        <v>0</v>
      </c>
      <c r="AK62">
        <v>26.2683</v>
      </c>
      <c r="AL62">
        <v>13.363</v>
      </c>
      <c r="AM62">
        <v>0</v>
      </c>
      <c r="AN62">
        <v>0.61216000000000004</v>
      </c>
      <c r="AO62">
        <v>2.94</v>
      </c>
      <c r="AP62">
        <v>6.4050000000000002</v>
      </c>
      <c r="AQ62">
        <v>0</v>
      </c>
      <c r="AR62">
        <v>17.664000000000001</v>
      </c>
      <c r="AS62">
        <v>14.7972</v>
      </c>
      <c r="AT62">
        <v>20.001799999999999</v>
      </c>
      <c r="AU62">
        <v>0</v>
      </c>
      <c r="AV62">
        <v>0</v>
      </c>
      <c r="AW62">
        <v>5.43</v>
      </c>
      <c r="AX62">
        <v>3.2879999999999998</v>
      </c>
      <c r="AY62">
        <v>0</v>
      </c>
      <c r="AZ62">
        <v>0</v>
      </c>
      <c r="BA62">
        <v>0</v>
      </c>
      <c r="BB62">
        <v>0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2453.0142900000001</v>
      </c>
    </row>
    <row r="63" spans="1:117">
      <c r="A63" t="s">
        <v>105</v>
      </c>
      <c r="B63">
        <v>0</v>
      </c>
      <c r="C63">
        <v>0</v>
      </c>
      <c r="D63">
        <v>36.75</v>
      </c>
      <c r="E63">
        <v>0</v>
      </c>
      <c r="F63">
        <v>34.209000000000003</v>
      </c>
      <c r="G63">
        <v>22.806000000000001</v>
      </c>
      <c r="H63">
        <v>0</v>
      </c>
      <c r="I63">
        <v>26.303999999999998</v>
      </c>
      <c r="J63">
        <v>52.607999999999997</v>
      </c>
      <c r="K63">
        <v>341.56456300000002</v>
      </c>
      <c r="L63">
        <v>653.15250000000003</v>
      </c>
      <c r="M63">
        <v>92</v>
      </c>
      <c r="N63">
        <v>58.59</v>
      </c>
      <c r="O63">
        <v>123.66562500000001</v>
      </c>
      <c r="P63">
        <v>98.25</v>
      </c>
      <c r="Q63">
        <v>9.9924999999999997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18.140333999999999</v>
      </c>
      <c r="W63">
        <v>44.917999999999999</v>
      </c>
      <c r="X63">
        <v>98.34375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8.8740000000000006</v>
      </c>
      <c r="AG63">
        <v>19.864799999999999</v>
      </c>
      <c r="AH63">
        <v>20.834</v>
      </c>
      <c r="AI63">
        <v>0</v>
      </c>
      <c r="AJ63">
        <v>0</v>
      </c>
      <c r="AK63">
        <v>26.2683</v>
      </c>
      <c r="AL63">
        <v>13.363</v>
      </c>
      <c r="AM63">
        <v>0</v>
      </c>
      <c r="AN63">
        <v>0.61216000000000004</v>
      </c>
      <c r="AO63">
        <v>2.94</v>
      </c>
      <c r="AP63">
        <v>6.4050000000000002</v>
      </c>
      <c r="AQ63">
        <v>15.561</v>
      </c>
      <c r="AR63">
        <v>49.68</v>
      </c>
      <c r="AS63">
        <v>14.7972</v>
      </c>
      <c r="AT63">
        <v>20.001799999999999</v>
      </c>
      <c r="AU63">
        <v>0</v>
      </c>
      <c r="AV63">
        <v>0</v>
      </c>
      <c r="AW63">
        <v>5.43</v>
      </c>
      <c r="AX63">
        <v>3.2879999999999998</v>
      </c>
      <c r="AY63">
        <v>0</v>
      </c>
      <c r="AZ63">
        <v>0</v>
      </c>
      <c r="BA63">
        <v>0</v>
      </c>
      <c r="BB63">
        <v>0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2494.0704900000001</v>
      </c>
    </row>
    <row r="64" spans="1:117">
      <c r="A64" t="s">
        <v>106</v>
      </c>
      <c r="B64">
        <v>0</v>
      </c>
      <c r="C64">
        <v>0</v>
      </c>
      <c r="D64">
        <v>36.75</v>
      </c>
      <c r="E64">
        <v>0</v>
      </c>
      <c r="F64">
        <v>34.209000000000003</v>
      </c>
      <c r="G64">
        <v>22.806000999999998</v>
      </c>
      <c r="H64">
        <v>0</v>
      </c>
      <c r="I64">
        <v>26.303999999999998</v>
      </c>
      <c r="J64">
        <v>52.607999999999997</v>
      </c>
      <c r="K64">
        <v>341.56456300000002</v>
      </c>
      <c r="L64">
        <v>653.15250000000003</v>
      </c>
      <c r="M64">
        <v>92</v>
      </c>
      <c r="N64">
        <v>58.59</v>
      </c>
      <c r="O64">
        <v>123.66562500000001</v>
      </c>
      <c r="P64">
        <v>98.25</v>
      </c>
      <c r="Q64">
        <v>9.9924999999999997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18.140333999999999</v>
      </c>
      <c r="W64">
        <v>44.917999999999999</v>
      </c>
      <c r="X64">
        <v>98.34375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19.864799999999999</v>
      </c>
      <c r="AH64">
        <v>20.834</v>
      </c>
      <c r="AI64">
        <v>0</v>
      </c>
      <c r="AJ64">
        <v>0</v>
      </c>
      <c r="AK64">
        <v>26.2683</v>
      </c>
      <c r="AL64">
        <v>13.363</v>
      </c>
      <c r="AM64">
        <v>0</v>
      </c>
      <c r="AN64">
        <v>0.61216000000000004</v>
      </c>
      <c r="AO64">
        <v>2.94</v>
      </c>
      <c r="AP64">
        <v>6.4050000000000002</v>
      </c>
      <c r="AQ64">
        <v>15.561</v>
      </c>
      <c r="AR64">
        <v>13.247999999999999</v>
      </c>
      <c r="AS64">
        <v>11.434200000000001</v>
      </c>
      <c r="AT64">
        <v>20.001799999999999</v>
      </c>
      <c r="AU64">
        <v>0</v>
      </c>
      <c r="AV64">
        <v>0</v>
      </c>
      <c r="AW64">
        <v>5.43</v>
      </c>
      <c r="AX64">
        <v>3.2879999999999998</v>
      </c>
      <c r="AY64">
        <v>0</v>
      </c>
      <c r="AZ64">
        <v>0</v>
      </c>
      <c r="BA64">
        <v>0</v>
      </c>
      <c r="BB64">
        <v>0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2454.2754910000003</v>
      </c>
    </row>
    <row r="65" spans="1:117">
      <c r="A65" t="s">
        <v>107</v>
      </c>
      <c r="B65">
        <v>0</v>
      </c>
      <c r="C65">
        <v>0</v>
      </c>
      <c r="D65">
        <v>36.75</v>
      </c>
      <c r="E65">
        <v>0</v>
      </c>
      <c r="F65">
        <v>0</v>
      </c>
      <c r="G65">
        <v>57.015000000000001</v>
      </c>
      <c r="H65">
        <v>0</v>
      </c>
      <c r="I65">
        <v>26.303999999999998</v>
      </c>
      <c r="J65">
        <v>52.607999999999997</v>
      </c>
      <c r="K65">
        <v>341.56456300000002</v>
      </c>
      <c r="L65">
        <v>653.15250000000003</v>
      </c>
      <c r="M65">
        <v>92</v>
      </c>
      <c r="N65">
        <v>58.59</v>
      </c>
      <c r="O65">
        <v>123.66562500000001</v>
      </c>
      <c r="P65">
        <v>98.25</v>
      </c>
      <c r="Q65">
        <v>9.9924999999999997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18.140333999999999</v>
      </c>
      <c r="W65">
        <v>44.917999999999999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32.957704</v>
      </c>
      <c r="AF65">
        <v>8.8740000000000006</v>
      </c>
      <c r="AG65">
        <v>19.864799999999999</v>
      </c>
      <c r="AH65">
        <v>20.834</v>
      </c>
      <c r="AI65">
        <v>0</v>
      </c>
      <c r="AJ65">
        <v>0</v>
      </c>
      <c r="AK65">
        <v>26.2683</v>
      </c>
      <c r="AL65">
        <v>13.363</v>
      </c>
      <c r="AM65">
        <v>0</v>
      </c>
      <c r="AN65">
        <v>0.61216000000000004</v>
      </c>
      <c r="AO65">
        <v>2.94</v>
      </c>
      <c r="AP65">
        <v>5.7645</v>
      </c>
      <c r="AQ65">
        <v>31.122</v>
      </c>
      <c r="AR65">
        <v>17.664000000000001</v>
      </c>
      <c r="AS65">
        <v>10.089</v>
      </c>
      <c r="AT65">
        <v>20.001799999999999</v>
      </c>
      <c r="AU65">
        <v>0</v>
      </c>
      <c r="AV65">
        <v>0</v>
      </c>
      <c r="AW65">
        <v>5.43</v>
      </c>
      <c r="AX65">
        <v>3.2879999999999998</v>
      </c>
      <c r="AY65">
        <v>0</v>
      </c>
      <c r="AZ65">
        <v>0</v>
      </c>
      <c r="BA65">
        <v>0</v>
      </c>
      <c r="BB65">
        <v>0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2488.7456419999999</v>
      </c>
    </row>
    <row r="66" spans="1:117">
      <c r="A66" t="s">
        <v>108</v>
      </c>
      <c r="B66">
        <v>0</v>
      </c>
      <c r="C66">
        <v>0</v>
      </c>
      <c r="D66">
        <v>36.75</v>
      </c>
      <c r="E66">
        <v>0</v>
      </c>
      <c r="F66">
        <v>0</v>
      </c>
      <c r="G66">
        <v>57.015000000000001</v>
      </c>
      <c r="H66">
        <v>0</v>
      </c>
      <c r="I66">
        <v>26.303999999999998</v>
      </c>
      <c r="J66">
        <v>52.607999999999997</v>
      </c>
      <c r="K66">
        <v>341.56456300000002</v>
      </c>
      <c r="L66">
        <v>653.15250000000003</v>
      </c>
      <c r="M66">
        <v>92</v>
      </c>
      <c r="N66">
        <v>58.59</v>
      </c>
      <c r="O66">
        <v>123.66562500000001</v>
      </c>
      <c r="P66">
        <v>98.25</v>
      </c>
      <c r="Q66">
        <v>9.9924999999999997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18.140333999999999</v>
      </c>
      <c r="W66">
        <v>44.917999999999999</v>
      </c>
      <c r="X66">
        <v>98.34375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32.957704</v>
      </c>
      <c r="AF66">
        <v>8.8740000000000006</v>
      </c>
      <c r="AG66">
        <v>19.864799999999999</v>
      </c>
      <c r="AH66">
        <v>20.834</v>
      </c>
      <c r="AI66">
        <v>0</v>
      </c>
      <c r="AJ66">
        <v>0</v>
      </c>
      <c r="AK66">
        <v>26.2683</v>
      </c>
      <c r="AL66">
        <v>13.363</v>
      </c>
      <c r="AM66">
        <v>0</v>
      </c>
      <c r="AN66">
        <v>0.61216000000000004</v>
      </c>
      <c r="AO66">
        <v>2.94</v>
      </c>
      <c r="AP66">
        <v>5.7645</v>
      </c>
      <c r="AQ66">
        <v>31.122</v>
      </c>
      <c r="AR66">
        <v>17.664000000000001</v>
      </c>
      <c r="AS66">
        <v>10.089</v>
      </c>
      <c r="AT66">
        <v>20.001799999999999</v>
      </c>
      <c r="AU66">
        <v>0</v>
      </c>
      <c r="AV66">
        <v>0</v>
      </c>
      <c r="AW66">
        <v>5.43</v>
      </c>
      <c r="AX66">
        <v>3.2879999999999998</v>
      </c>
      <c r="AY66">
        <v>0</v>
      </c>
      <c r="AZ66">
        <v>0</v>
      </c>
      <c r="BA66">
        <v>0</v>
      </c>
      <c r="BB66">
        <v>0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2488.7456419999999</v>
      </c>
    </row>
    <row r="67" spans="1:117">
      <c r="A67" t="s">
        <v>109</v>
      </c>
      <c r="B67">
        <v>0</v>
      </c>
      <c r="C67">
        <v>0</v>
      </c>
      <c r="D67">
        <v>36.75</v>
      </c>
      <c r="E67">
        <v>0</v>
      </c>
      <c r="F67">
        <v>0</v>
      </c>
      <c r="G67">
        <v>57.015000000000001</v>
      </c>
      <c r="H67">
        <v>0</v>
      </c>
      <c r="I67">
        <v>26.303999999999998</v>
      </c>
      <c r="J67">
        <v>52.607999999999997</v>
      </c>
      <c r="K67">
        <v>341.56456300000002</v>
      </c>
      <c r="L67">
        <v>653.15250000000003</v>
      </c>
      <c r="M67">
        <v>92</v>
      </c>
      <c r="N67">
        <v>58.59</v>
      </c>
      <c r="O67">
        <v>123.66562500000001</v>
      </c>
      <c r="P67">
        <v>98.25</v>
      </c>
      <c r="Q67">
        <v>9.9924999999999997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18.140333999999999</v>
      </c>
      <c r="W67">
        <v>44.917999999999999</v>
      </c>
      <c r="X67">
        <v>98.34375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9.1149000000000004</v>
      </c>
      <c r="AE67">
        <v>32.957704</v>
      </c>
      <c r="AF67">
        <v>8.8740000000000006</v>
      </c>
      <c r="AG67">
        <v>19.864799999999999</v>
      </c>
      <c r="AH67">
        <v>20.834</v>
      </c>
      <c r="AI67">
        <v>0</v>
      </c>
      <c r="AJ67">
        <v>0</v>
      </c>
      <c r="AK67">
        <v>26.2683</v>
      </c>
      <c r="AL67">
        <v>13.363</v>
      </c>
      <c r="AM67">
        <v>0</v>
      </c>
      <c r="AN67">
        <v>0.61216000000000004</v>
      </c>
      <c r="AO67">
        <v>2.94</v>
      </c>
      <c r="AP67">
        <v>5.7645</v>
      </c>
      <c r="AQ67">
        <v>46.683</v>
      </c>
      <c r="AR67">
        <v>17.664000000000001</v>
      </c>
      <c r="AS67">
        <v>13.452</v>
      </c>
      <c r="AT67">
        <v>20.001799999999999</v>
      </c>
      <c r="AU67">
        <v>0</v>
      </c>
      <c r="AV67">
        <v>0</v>
      </c>
      <c r="AW67">
        <v>5.43</v>
      </c>
      <c r="AX67">
        <v>3.2879999999999998</v>
      </c>
      <c r="AY67">
        <v>0</v>
      </c>
      <c r="AZ67">
        <v>0</v>
      </c>
      <c r="BA67">
        <v>0</v>
      </c>
      <c r="BB67">
        <v>0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2516.7845420000003</v>
      </c>
    </row>
    <row r="68" spans="1:117">
      <c r="A68" t="s">
        <v>110</v>
      </c>
      <c r="B68">
        <v>0</v>
      </c>
      <c r="C68">
        <v>0</v>
      </c>
      <c r="D68">
        <v>36.75</v>
      </c>
      <c r="E68">
        <v>0</v>
      </c>
      <c r="F68">
        <v>0</v>
      </c>
      <c r="G68">
        <v>57.558</v>
      </c>
      <c r="H68">
        <v>0</v>
      </c>
      <c r="I68">
        <v>26.303999999999998</v>
      </c>
      <c r="J68">
        <v>52.607999999999997</v>
      </c>
      <c r="K68">
        <v>341.56456300000002</v>
      </c>
      <c r="L68">
        <v>653.15250000000003</v>
      </c>
      <c r="M68">
        <v>92</v>
      </c>
      <c r="N68">
        <v>58.59</v>
      </c>
      <c r="O68">
        <v>123.66562500000001</v>
      </c>
      <c r="P68">
        <v>98.25</v>
      </c>
      <c r="Q68">
        <v>9.9924999999999997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18.140333999999999</v>
      </c>
      <c r="W68">
        <v>44.917999999999999</v>
      </c>
      <c r="X68">
        <v>98.34375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9.1149000000000004</v>
      </c>
      <c r="AE68">
        <v>32.957704</v>
      </c>
      <c r="AF68">
        <v>8.8740000000000006</v>
      </c>
      <c r="AG68">
        <v>19.864799999999999</v>
      </c>
      <c r="AH68">
        <v>20.834</v>
      </c>
      <c r="AI68">
        <v>0</v>
      </c>
      <c r="AJ68">
        <v>0</v>
      </c>
      <c r="AK68">
        <v>26.2683</v>
      </c>
      <c r="AL68">
        <v>13.363</v>
      </c>
      <c r="AM68">
        <v>0</v>
      </c>
      <c r="AN68">
        <v>0.61216000000000004</v>
      </c>
      <c r="AO68">
        <v>2.94</v>
      </c>
      <c r="AP68">
        <v>5.7645</v>
      </c>
      <c r="AQ68">
        <v>46.683</v>
      </c>
      <c r="AR68">
        <v>17.664000000000001</v>
      </c>
      <c r="AS68">
        <v>13.452</v>
      </c>
      <c r="AT68">
        <v>20.001799999999999</v>
      </c>
      <c r="AU68">
        <v>0</v>
      </c>
      <c r="AV68">
        <v>0</v>
      </c>
      <c r="AW68">
        <v>5.43</v>
      </c>
      <c r="AX68">
        <v>3.2879999999999998</v>
      </c>
      <c r="AY68">
        <v>0</v>
      </c>
      <c r="AZ68">
        <v>0</v>
      </c>
      <c r="BA68">
        <v>0</v>
      </c>
      <c r="BB68">
        <v>0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2517.327542</v>
      </c>
    </row>
    <row r="69" spans="1:117">
      <c r="A69" t="s">
        <v>111</v>
      </c>
      <c r="B69">
        <v>0</v>
      </c>
      <c r="C69">
        <v>0</v>
      </c>
      <c r="D69">
        <v>36.75</v>
      </c>
      <c r="E69">
        <v>0</v>
      </c>
      <c r="F69">
        <v>0</v>
      </c>
      <c r="G69">
        <v>57.558</v>
      </c>
      <c r="H69">
        <v>0</v>
      </c>
      <c r="I69">
        <v>26.303999999999998</v>
      </c>
      <c r="J69">
        <v>52.607999999999997</v>
      </c>
      <c r="K69">
        <v>341.56456300000002</v>
      </c>
      <c r="L69">
        <v>653.15250000000003</v>
      </c>
      <c r="M69">
        <v>92</v>
      </c>
      <c r="N69">
        <v>58.59</v>
      </c>
      <c r="O69">
        <v>123.66562500000001</v>
      </c>
      <c r="P69">
        <v>98.25</v>
      </c>
      <c r="Q69">
        <v>9.9924999999999997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18.140333999999999</v>
      </c>
      <c r="W69">
        <v>44.917999999999999</v>
      </c>
      <c r="X69">
        <v>98.34375</v>
      </c>
      <c r="Y69">
        <v>0</v>
      </c>
      <c r="Z69">
        <v>0</v>
      </c>
      <c r="AA69">
        <v>0</v>
      </c>
      <c r="AB69">
        <v>13.0634</v>
      </c>
      <c r="AC69">
        <v>0</v>
      </c>
      <c r="AD69">
        <v>9.1149000000000004</v>
      </c>
      <c r="AE69">
        <v>32.957704</v>
      </c>
      <c r="AF69">
        <v>8.8740000000000006</v>
      </c>
      <c r="AG69">
        <v>19.864799999999999</v>
      </c>
      <c r="AH69">
        <v>20.834</v>
      </c>
      <c r="AI69">
        <v>0</v>
      </c>
      <c r="AJ69">
        <v>0</v>
      </c>
      <c r="AK69">
        <v>26.2683</v>
      </c>
      <c r="AL69">
        <v>13.363</v>
      </c>
      <c r="AM69">
        <v>0</v>
      </c>
      <c r="AN69">
        <v>0.61216000000000004</v>
      </c>
      <c r="AO69">
        <v>2.94</v>
      </c>
      <c r="AP69">
        <v>5.7645</v>
      </c>
      <c r="AQ69">
        <v>46.683</v>
      </c>
      <c r="AR69">
        <v>17.664000000000001</v>
      </c>
      <c r="AS69">
        <v>13.452</v>
      </c>
      <c r="AT69">
        <v>20.001799999999999</v>
      </c>
      <c r="AU69">
        <v>0</v>
      </c>
      <c r="AV69">
        <v>0</v>
      </c>
      <c r="AW69">
        <v>5.43</v>
      </c>
      <c r="AX69">
        <v>3.2879999999999998</v>
      </c>
      <c r="AY69">
        <v>0</v>
      </c>
      <c r="AZ69">
        <v>0</v>
      </c>
      <c r="BA69">
        <v>0</v>
      </c>
      <c r="BB69">
        <v>0</v>
      </c>
      <c r="BC69">
        <v>140.02000000000001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2529.7909420000001</v>
      </c>
    </row>
    <row r="70" spans="1:117">
      <c r="A70" t="s">
        <v>112</v>
      </c>
      <c r="B70">
        <v>0</v>
      </c>
      <c r="C70">
        <v>0</v>
      </c>
      <c r="D70">
        <v>36.75</v>
      </c>
      <c r="E70">
        <v>0</v>
      </c>
      <c r="F70">
        <v>0</v>
      </c>
      <c r="G70">
        <v>57.558</v>
      </c>
      <c r="H70">
        <v>0</v>
      </c>
      <c r="I70">
        <v>26.303999999999998</v>
      </c>
      <c r="J70">
        <v>52.607999999999997</v>
      </c>
      <c r="K70">
        <v>341.56456300000002</v>
      </c>
      <c r="L70">
        <v>653.15250000000003</v>
      </c>
      <c r="M70">
        <v>92</v>
      </c>
      <c r="N70">
        <v>58.59</v>
      </c>
      <c r="O70">
        <v>123.66562500000001</v>
      </c>
      <c r="P70">
        <v>98.25</v>
      </c>
      <c r="Q70">
        <v>9.9924999999999997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18.140333999999999</v>
      </c>
      <c r="W70">
        <v>43.704000000000001</v>
      </c>
      <c r="X70">
        <v>98.34375</v>
      </c>
      <c r="Y70">
        <v>0</v>
      </c>
      <c r="Z70">
        <v>0</v>
      </c>
      <c r="AA70">
        <v>10.491199999999999</v>
      </c>
      <c r="AB70">
        <v>13.0634</v>
      </c>
      <c r="AC70">
        <v>0</v>
      </c>
      <c r="AD70">
        <v>9.1149000000000004</v>
      </c>
      <c r="AE70">
        <v>32.957704</v>
      </c>
      <c r="AF70">
        <v>8.8740000000000006</v>
      </c>
      <c r="AG70">
        <v>19.864799999999999</v>
      </c>
      <c r="AH70">
        <v>20.834</v>
      </c>
      <c r="AI70">
        <v>0</v>
      </c>
      <c r="AJ70">
        <v>0</v>
      </c>
      <c r="AK70">
        <v>26.2683</v>
      </c>
      <c r="AL70">
        <v>13.363</v>
      </c>
      <c r="AM70">
        <v>0</v>
      </c>
      <c r="AN70">
        <v>0.61216000000000004</v>
      </c>
      <c r="AO70">
        <v>2.94</v>
      </c>
      <c r="AP70">
        <v>5.7645</v>
      </c>
      <c r="AQ70">
        <v>62.244</v>
      </c>
      <c r="AR70">
        <v>17.664000000000001</v>
      </c>
      <c r="AS70">
        <v>13.452</v>
      </c>
      <c r="AT70">
        <v>20.001799999999999</v>
      </c>
      <c r="AU70">
        <v>0</v>
      </c>
      <c r="AV70">
        <v>0</v>
      </c>
      <c r="AW70">
        <v>5.43</v>
      </c>
      <c r="AX70">
        <v>3.2879999999999998</v>
      </c>
      <c r="AY70">
        <v>0</v>
      </c>
      <c r="AZ70">
        <v>0</v>
      </c>
      <c r="BA70">
        <v>0</v>
      </c>
      <c r="BB70">
        <v>0</v>
      </c>
      <c r="BC70">
        <v>140.02000000000001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2554.6291420000002</v>
      </c>
    </row>
    <row r="71" spans="1:117">
      <c r="A71" t="s">
        <v>113</v>
      </c>
      <c r="B71">
        <v>0</v>
      </c>
      <c r="C71">
        <v>0</v>
      </c>
      <c r="D71">
        <v>36.75</v>
      </c>
      <c r="E71">
        <v>0</v>
      </c>
      <c r="F71">
        <v>0</v>
      </c>
      <c r="G71">
        <v>58.100999999999999</v>
      </c>
      <c r="H71">
        <v>0</v>
      </c>
      <c r="I71">
        <v>26.303999999999998</v>
      </c>
      <c r="J71">
        <v>52.607999999999997</v>
      </c>
      <c r="K71">
        <v>341.56456300000002</v>
      </c>
      <c r="L71">
        <v>653.15250000000003</v>
      </c>
      <c r="M71">
        <v>92</v>
      </c>
      <c r="N71">
        <v>58.59</v>
      </c>
      <c r="O71">
        <v>123.66562500000001</v>
      </c>
      <c r="P71">
        <v>103.5</v>
      </c>
      <c r="Q71">
        <v>9.9924999999999997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18.140333999999999</v>
      </c>
      <c r="W71">
        <v>43.704000000000001</v>
      </c>
      <c r="X71">
        <v>98.34375</v>
      </c>
      <c r="Y71">
        <v>0</v>
      </c>
      <c r="Z71">
        <v>0</v>
      </c>
      <c r="AA71">
        <v>13.3194</v>
      </c>
      <c r="AB71">
        <v>13.0634</v>
      </c>
      <c r="AC71">
        <v>0</v>
      </c>
      <c r="AD71">
        <v>9.1149000000000004</v>
      </c>
      <c r="AE71">
        <v>32.957704</v>
      </c>
      <c r="AF71">
        <v>8.8740000000000006</v>
      </c>
      <c r="AG71">
        <v>19.864799999999999</v>
      </c>
      <c r="AH71">
        <v>20.834</v>
      </c>
      <c r="AI71">
        <v>0</v>
      </c>
      <c r="AJ71">
        <v>0</v>
      </c>
      <c r="AK71">
        <v>26.2683</v>
      </c>
      <c r="AL71">
        <v>13.363</v>
      </c>
      <c r="AM71">
        <v>0</v>
      </c>
      <c r="AN71">
        <v>0.61216000000000004</v>
      </c>
      <c r="AO71">
        <v>2.94</v>
      </c>
      <c r="AP71">
        <v>5.7645</v>
      </c>
      <c r="AQ71">
        <v>62.244</v>
      </c>
      <c r="AR71">
        <v>17.664000000000001</v>
      </c>
      <c r="AS71">
        <v>13.452</v>
      </c>
      <c r="AT71">
        <v>20.001799999999999</v>
      </c>
      <c r="AU71">
        <v>0</v>
      </c>
      <c r="AV71">
        <v>0</v>
      </c>
      <c r="AW71">
        <v>5.43</v>
      </c>
      <c r="AX71">
        <v>3.2879999999999998</v>
      </c>
      <c r="AY71">
        <v>0</v>
      </c>
      <c r="AZ71">
        <v>0</v>
      </c>
      <c r="BA71">
        <v>0</v>
      </c>
      <c r="BB71">
        <v>0</v>
      </c>
      <c r="BC71">
        <v>140.02000000000001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2563.2503420000003</v>
      </c>
    </row>
    <row r="72" spans="1:117">
      <c r="A72" t="s">
        <v>114</v>
      </c>
      <c r="B72">
        <v>0</v>
      </c>
      <c r="C72">
        <v>0</v>
      </c>
      <c r="D72">
        <v>36.75</v>
      </c>
      <c r="E72">
        <v>0</v>
      </c>
      <c r="F72">
        <v>0</v>
      </c>
      <c r="G72">
        <v>58.100999999999999</v>
      </c>
      <c r="H72">
        <v>0</v>
      </c>
      <c r="I72">
        <v>26.303999999999998</v>
      </c>
      <c r="J72">
        <v>52.607999999999997</v>
      </c>
      <c r="K72">
        <v>341.56456300000002</v>
      </c>
      <c r="L72">
        <v>653.15250000000003</v>
      </c>
      <c r="M72">
        <v>92</v>
      </c>
      <c r="N72">
        <v>58.59</v>
      </c>
      <c r="O72">
        <v>123.66562500000001</v>
      </c>
      <c r="P72">
        <v>103.5</v>
      </c>
      <c r="Q72">
        <v>9.9924999999999997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18.140333999999999</v>
      </c>
      <c r="W72">
        <v>43.704000000000001</v>
      </c>
      <c r="X72">
        <v>98.34375</v>
      </c>
      <c r="Y72">
        <v>0</v>
      </c>
      <c r="Z72">
        <v>0</v>
      </c>
      <c r="AA72">
        <v>28.09872</v>
      </c>
      <c r="AB72">
        <v>13.0634</v>
      </c>
      <c r="AC72">
        <v>0</v>
      </c>
      <c r="AD72">
        <v>9.1149000000000004</v>
      </c>
      <c r="AE72">
        <v>32.957704</v>
      </c>
      <c r="AF72">
        <v>8.8740000000000006</v>
      </c>
      <c r="AG72">
        <v>19.864799999999999</v>
      </c>
      <c r="AH72">
        <v>42.615000000000002</v>
      </c>
      <c r="AI72">
        <v>0</v>
      </c>
      <c r="AJ72">
        <v>0</v>
      </c>
      <c r="AK72">
        <v>26.2683</v>
      </c>
      <c r="AL72">
        <v>13.363</v>
      </c>
      <c r="AM72">
        <v>0</v>
      </c>
      <c r="AN72">
        <v>0.61216000000000004</v>
      </c>
      <c r="AO72">
        <v>2.94</v>
      </c>
      <c r="AP72">
        <v>5.7645</v>
      </c>
      <c r="AQ72">
        <v>62.244</v>
      </c>
      <c r="AR72">
        <v>17.664000000000001</v>
      </c>
      <c r="AS72">
        <v>13.452</v>
      </c>
      <c r="AT72">
        <v>20.001799999999999</v>
      </c>
      <c r="AU72">
        <v>0</v>
      </c>
      <c r="AV72">
        <v>0</v>
      </c>
      <c r="AW72">
        <v>5.43</v>
      </c>
      <c r="AX72">
        <v>3.2879999999999998</v>
      </c>
      <c r="AY72">
        <v>0</v>
      </c>
      <c r="AZ72">
        <v>0</v>
      </c>
      <c r="BA72">
        <v>0</v>
      </c>
      <c r="BB72">
        <v>0</v>
      </c>
      <c r="BC72">
        <v>140.02000000000001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2599.8106620000003</v>
      </c>
    </row>
    <row r="73" spans="1:117">
      <c r="A73" t="s">
        <v>115</v>
      </c>
      <c r="B73">
        <v>0</v>
      </c>
      <c r="C73">
        <v>0</v>
      </c>
      <c r="D73">
        <v>36.75</v>
      </c>
      <c r="E73">
        <v>0</v>
      </c>
      <c r="F73">
        <v>0</v>
      </c>
      <c r="G73">
        <v>58.100999999999999</v>
      </c>
      <c r="H73">
        <v>0</v>
      </c>
      <c r="I73">
        <v>26.303999999999998</v>
      </c>
      <c r="J73">
        <v>52.607999999999997</v>
      </c>
      <c r="K73">
        <v>341.56456300000002</v>
      </c>
      <c r="L73">
        <v>653.15250000000003</v>
      </c>
      <c r="M73">
        <v>92</v>
      </c>
      <c r="N73">
        <v>58.59</v>
      </c>
      <c r="O73">
        <v>123.66562500000001</v>
      </c>
      <c r="P73">
        <v>103.5</v>
      </c>
      <c r="Q73">
        <v>9.9924999999999997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18.140333999999999</v>
      </c>
      <c r="W73">
        <v>43.704000000000001</v>
      </c>
      <c r="X73">
        <v>98.34375</v>
      </c>
      <c r="Y73">
        <v>0</v>
      </c>
      <c r="Z73">
        <v>0</v>
      </c>
      <c r="AA73">
        <v>28.09872</v>
      </c>
      <c r="AB73">
        <v>13.0634</v>
      </c>
      <c r="AC73">
        <v>0</v>
      </c>
      <c r="AD73">
        <v>18.229800000000001</v>
      </c>
      <c r="AE73">
        <v>32.957704</v>
      </c>
      <c r="AF73">
        <v>8.8740000000000006</v>
      </c>
      <c r="AG73">
        <v>19.864799999999999</v>
      </c>
      <c r="AH73">
        <v>66.290000000000006</v>
      </c>
      <c r="AI73">
        <v>3.1825000000000001</v>
      </c>
      <c r="AJ73">
        <v>0</v>
      </c>
      <c r="AK73">
        <v>26.2683</v>
      </c>
      <c r="AL73">
        <v>13.363</v>
      </c>
      <c r="AM73">
        <v>5.2786799999999996</v>
      </c>
      <c r="AN73">
        <v>0.61216000000000004</v>
      </c>
      <c r="AO73">
        <v>3.9689999999999999</v>
      </c>
      <c r="AP73">
        <v>5.1239999999999997</v>
      </c>
      <c r="AQ73">
        <v>62.244</v>
      </c>
      <c r="AR73">
        <v>17.664000000000001</v>
      </c>
      <c r="AS73">
        <v>13.452</v>
      </c>
      <c r="AT73">
        <v>20.001799999999999</v>
      </c>
      <c r="AU73">
        <v>0</v>
      </c>
      <c r="AV73">
        <v>0</v>
      </c>
      <c r="AW73">
        <v>5.43</v>
      </c>
      <c r="AX73">
        <v>3.2879999999999998</v>
      </c>
      <c r="AY73">
        <v>0</v>
      </c>
      <c r="AZ73">
        <v>0</v>
      </c>
      <c r="BA73">
        <v>0</v>
      </c>
      <c r="BB73">
        <v>0</v>
      </c>
      <c r="BC73">
        <v>140.02000000000001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2641.4502419999999</v>
      </c>
    </row>
    <row r="74" spans="1:117">
      <c r="A74" t="s">
        <v>116</v>
      </c>
      <c r="B74">
        <v>0</v>
      </c>
      <c r="C74">
        <v>0</v>
      </c>
      <c r="D74">
        <v>36.75</v>
      </c>
      <c r="E74">
        <v>0</v>
      </c>
      <c r="F74">
        <v>0</v>
      </c>
      <c r="G74">
        <v>58.100999999999999</v>
      </c>
      <c r="H74">
        <v>0</v>
      </c>
      <c r="I74">
        <v>26.303999999999998</v>
      </c>
      <c r="J74">
        <v>52.607999999999997</v>
      </c>
      <c r="K74">
        <v>341.56456300000002</v>
      </c>
      <c r="L74">
        <v>653.15250000000003</v>
      </c>
      <c r="M74">
        <v>92</v>
      </c>
      <c r="N74">
        <v>58.59</v>
      </c>
      <c r="O74">
        <v>123.66562500000001</v>
      </c>
      <c r="P74">
        <v>103.5</v>
      </c>
      <c r="Q74">
        <v>9.9924999999999997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18.140333999999999</v>
      </c>
      <c r="W74">
        <v>43.704000000000001</v>
      </c>
      <c r="X74">
        <v>98.34375</v>
      </c>
      <c r="Y74">
        <v>0</v>
      </c>
      <c r="Z74">
        <v>0</v>
      </c>
      <c r="AA74">
        <v>42.14808</v>
      </c>
      <c r="AB74">
        <v>13.0634</v>
      </c>
      <c r="AC74">
        <v>0</v>
      </c>
      <c r="AD74">
        <v>18.229800000000001</v>
      </c>
      <c r="AE74">
        <v>32.957704</v>
      </c>
      <c r="AF74">
        <v>17.748000000000001</v>
      </c>
      <c r="AG74">
        <v>19.864799999999999</v>
      </c>
      <c r="AH74">
        <v>85.23</v>
      </c>
      <c r="AI74">
        <v>16.350411999999999</v>
      </c>
      <c r="AJ74">
        <v>0</v>
      </c>
      <c r="AK74">
        <v>26.2683</v>
      </c>
      <c r="AL74">
        <v>13.363</v>
      </c>
      <c r="AM74">
        <v>10.557359999999999</v>
      </c>
      <c r="AN74">
        <v>0.61216000000000004</v>
      </c>
      <c r="AO74">
        <v>3.9689999999999999</v>
      </c>
      <c r="AP74">
        <v>5.1239999999999997</v>
      </c>
      <c r="AQ74">
        <v>62.244</v>
      </c>
      <c r="AR74">
        <v>17.664000000000001</v>
      </c>
      <c r="AS74">
        <v>13.452</v>
      </c>
      <c r="AT74">
        <v>20.001799999999999</v>
      </c>
      <c r="AU74">
        <v>0</v>
      </c>
      <c r="AV74">
        <v>0</v>
      </c>
      <c r="AW74">
        <v>5.43</v>
      </c>
      <c r="AX74">
        <v>3.2879999999999998</v>
      </c>
      <c r="AY74">
        <v>0</v>
      </c>
      <c r="AZ74">
        <v>0</v>
      </c>
      <c r="BA74">
        <v>0</v>
      </c>
      <c r="BB74">
        <v>0</v>
      </c>
      <c r="BC74">
        <v>140.02000000000001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2701.760194</v>
      </c>
    </row>
    <row r="75" spans="1:117">
      <c r="A75" t="s">
        <v>117</v>
      </c>
      <c r="B75">
        <v>0</v>
      </c>
      <c r="C75">
        <v>0</v>
      </c>
      <c r="D75">
        <v>36.75</v>
      </c>
      <c r="E75">
        <v>0</v>
      </c>
      <c r="F75">
        <v>0</v>
      </c>
      <c r="G75">
        <v>58.643999999999998</v>
      </c>
      <c r="H75">
        <v>0</v>
      </c>
      <c r="I75">
        <v>26.303999999999998</v>
      </c>
      <c r="J75">
        <v>52.607999999999997</v>
      </c>
      <c r="K75">
        <v>341.56456300000002</v>
      </c>
      <c r="L75">
        <v>653.15250000000003</v>
      </c>
      <c r="M75">
        <v>92</v>
      </c>
      <c r="N75">
        <v>0</v>
      </c>
      <c r="O75">
        <v>123.66562500000001</v>
      </c>
      <c r="P75">
        <v>103.5</v>
      </c>
      <c r="Q75">
        <v>9.9924999999999997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18.140333999999999</v>
      </c>
      <c r="W75">
        <v>43.704000000000001</v>
      </c>
      <c r="X75">
        <v>98.34375</v>
      </c>
      <c r="Y75">
        <v>0</v>
      </c>
      <c r="Z75">
        <v>3.3</v>
      </c>
      <c r="AA75">
        <v>42.14808</v>
      </c>
      <c r="AB75">
        <v>26.260100000000001</v>
      </c>
      <c r="AC75">
        <v>9.6778399999999998</v>
      </c>
      <c r="AD75">
        <v>27.3447</v>
      </c>
      <c r="AE75">
        <v>49.436556000000003</v>
      </c>
      <c r="AF75">
        <v>26.622</v>
      </c>
      <c r="AG75">
        <v>19.864799999999999</v>
      </c>
      <c r="AH75">
        <v>108.905</v>
      </c>
      <c r="AI75">
        <v>32.700823999999997</v>
      </c>
      <c r="AJ75">
        <v>0</v>
      </c>
      <c r="AK75">
        <v>26.2683</v>
      </c>
      <c r="AL75">
        <v>13.363</v>
      </c>
      <c r="AM75">
        <v>10.557359999999999</v>
      </c>
      <c r="AN75">
        <v>0.61216000000000004</v>
      </c>
      <c r="AO75">
        <v>3.9689999999999999</v>
      </c>
      <c r="AP75">
        <v>5.1239999999999997</v>
      </c>
      <c r="AQ75">
        <v>62.244</v>
      </c>
      <c r="AR75">
        <v>17.664000000000001</v>
      </c>
      <c r="AS75">
        <v>13.452</v>
      </c>
      <c r="AT75">
        <v>20.001799999999999</v>
      </c>
      <c r="AU75">
        <v>0</v>
      </c>
      <c r="AV75">
        <v>0</v>
      </c>
      <c r="AW75">
        <v>5.43</v>
      </c>
      <c r="AX75">
        <v>3.2879999999999998</v>
      </c>
      <c r="AY75">
        <v>0</v>
      </c>
      <c r="AZ75">
        <v>0</v>
      </c>
      <c r="BA75">
        <v>0</v>
      </c>
      <c r="BB75">
        <v>0</v>
      </c>
      <c r="BC75">
        <v>140.02000000000001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2744.3808980000003</v>
      </c>
    </row>
    <row r="76" spans="1:117">
      <c r="A76" t="s">
        <v>118</v>
      </c>
      <c r="B76">
        <v>0</v>
      </c>
      <c r="C76">
        <v>0</v>
      </c>
      <c r="D76">
        <v>36.75</v>
      </c>
      <c r="E76">
        <v>0</v>
      </c>
      <c r="F76">
        <v>0</v>
      </c>
      <c r="G76">
        <v>58.643999999999998</v>
      </c>
      <c r="H76">
        <v>0</v>
      </c>
      <c r="I76">
        <v>26.303999999999998</v>
      </c>
      <c r="J76">
        <v>52.607999999999997</v>
      </c>
      <c r="K76">
        <v>341.56456300000002</v>
      </c>
      <c r="L76">
        <v>653.15250000000003</v>
      </c>
      <c r="M76">
        <v>92</v>
      </c>
      <c r="N76">
        <v>0</v>
      </c>
      <c r="O76">
        <v>123.66562500000001</v>
      </c>
      <c r="P76">
        <v>103.5</v>
      </c>
      <c r="Q76">
        <v>9.9924999999999997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18.140333999999999</v>
      </c>
      <c r="W76">
        <v>43.704000000000001</v>
      </c>
      <c r="X76">
        <v>98.34375</v>
      </c>
      <c r="Y76">
        <v>0</v>
      </c>
      <c r="Z76">
        <v>19.5624</v>
      </c>
      <c r="AA76">
        <v>42.14808</v>
      </c>
      <c r="AB76">
        <v>39.510120000000001</v>
      </c>
      <c r="AC76">
        <v>19.374780999999999</v>
      </c>
      <c r="AD76">
        <v>36.544144000000003</v>
      </c>
      <c r="AE76">
        <v>49.436556000000003</v>
      </c>
      <c r="AF76">
        <v>39.44</v>
      </c>
      <c r="AG76">
        <v>19.864799999999999</v>
      </c>
      <c r="AH76">
        <v>140.34540000000001</v>
      </c>
      <c r="AI76">
        <v>32.700823999999997</v>
      </c>
      <c r="AJ76">
        <v>0</v>
      </c>
      <c r="AK76">
        <v>26.2683</v>
      </c>
      <c r="AL76">
        <v>13.363</v>
      </c>
      <c r="AM76">
        <v>15.804048</v>
      </c>
      <c r="AN76">
        <v>0.61216000000000004</v>
      </c>
      <c r="AO76">
        <v>3.9689999999999999</v>
      </c>
      <c r="AP76">
        <v>5.1239999999999997</v>
      </c>
      <c r="AQ76">
        <v>62.244</v>
      </c>
      <c r="AR76">
        <v>17.664000000000001</v>
      </c>
      <c r="AS76">
        <v>13.452</v>
      </c>
      <c r="AT76">
        <v>20.001799999999999</v>
      </c>
      <c r="AU76">
        <v>0</v>
      </c>
      <c r="AV76">
        <v>0</v>
      </c>
      <c r="AW76">
        <v>5.43</v>
      </c>
      <c r="AX76">
        <v>3.2879999999999998</v>
      </c>
      <c r="AY76">
        <v>0</v>
      </c>
      <c r="AZ76">
        <v>0</v>
      </c>
      <c r="BA76">
        <v>0</v>
      </c>
      <c r="BB76">
        <v>0</v>
      </c>
      <c r="BC76">
        <v>140.02000000000001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2842.2947910000003</v>
      </c>
    </row>
    <row r="77" spans="1:117">
      <c r="A77" t="s">
        <v>119</v>
      </c>
      <c r="B77">
        <v>0</v>
      </c>
      <c r="C77">
        <v>0</v>
      </c>
      <c r="D77">
        <v>36.75</v>
      </c>
      <c r="E77">
        <v>0</v>
      </c>
      <c r="F77">
        <v>0</v>
      </c>
      <c r="G77">
        <v>58.643999999999998</v>
      </c>
      <c r="H77">
        <v>0</v>
      </c>
      <c r="I77">
        <v>26.303999999999998</v>
      </c>
      <c r="J77">
        <v>52.607999999999997</v>
      </c>
      <c r="K77">
        <v>341.56456300000002</v>
      </c>
      <c r="L77">
        <v>653.15250000000003</v>
      </c>
      <c r="M77">
        <v>92</v>
      </c>
      <c r="N77">
        <v>0</v>
      </c>
      <c r="O77">
        <v>123.66562500000001</v>
      </c>
      <c r="P77">
        <v>103.5</v>
      </c>
      <c r="Q77">
        <v>9.9924999999999997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18.140333999999999</v>
      </c>
      <c r="W77">
        <v>43.704000000000001</v>
      </c>
      <c r="X77">
        <v>98.34375</v>
      </c>
      <c r="Y77">
        <v>0</v>
      </c>
      <c r="Z77">
        <v>19.5624</v>
      </c>
      <c r="AA77">
        <v>42.14808</v>
      </c>
      <c r="AB77">
        <v>39.510120000000001</v>
      </c>
      <c r="AC77">
        <v>19.374780999999999</v>
      </c>
      <c r="AD77">
        <v>36.544144000000003</v>
      </c>
      <c r="AE77">
        <v>49.436556000000003</v>
      </c>
      <c r="AF77">
        <v>39.44</v>
      </c>
      <c r="AG77">
        <v>19.864799999999999</v>
      </c>
      <c r="AH77">
        <v>140.34540000000001</v>
      </c>
      <c r="AI77">
        <v>32.700823999999997</v>
      </c>
      <c r="AJ77">
        <v>0</v>
      </c>
      <c r="AK77">
        <v>26.2683</v>
      </c>
      <c r="AL77">
        <v>13.363</v>
      </c>
      <c r="AM77">
        <v>15.804048</v>
      </c>
      <c r="AN77">
        <v>0.61216000000000004</v>
      </c>
      <c r="AO77">
        <v>2.2050000000000001</v>
      </c>
      <c r="AP77">
        <v>5.1239999999999997</v>
      </c>
      <c r="AQ77">
        <v>62.244</v>
      </c>
      <c r="AR77">
        <v>17.664000000000001</v>
      </c>
      <c r="AS77">
        <v>13.452</v>
      </c>
      <c r="AT77">
        <v>20.001799999999999</v>
      </c>
      <c r="AU77">
        <v>0</v>
      </c>
      <c r="AV77">
        <v>0</v>
      </c>
      <c r="AW77">
        <v>5.43</v>
      </c>
      <c r="AX77">
        <v>3.2879999999999998</v>
      </c>
      <c r="AY77">
        <v>0</v>
      </c>
      <c r="AZ77">
        <v>0</v>
      </c>
      <c r="BA77">
        <v>0</v>
      </c>
      <c r="BB77">
        <v>0</v>
      </c>
      <c r="BC77">
        <v>140.02000000000001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2840.5307910000001</v>
      </c>
    </row>
    <row r="78" spans="1:117">
      <c r="A78" t="s">
        <v>120</v>
      </c>
      <c r="B78">
        <v>0</v>
      </c>
      <c r="C78">
        <v>0</v>
      </c>
      <c r="D78">
        <v>37.799999999999997</v>
      </c>
      <c r="E78">
        <v>0</v>
      </c>
      <c r="F78">
        <v>0</v>
      </c>
      <c r="G78">
        <v>58.643999999999998</v>
      </c>
      <c r="H78">
        <v>0</v>
      </c>
      <c r="I78">
        <v>26.303999999999998</v>
      </c>
      <c r="J78">
        <v>52.607999999999997</v>
      </c>
      <c r="K78">
        <v>341.56456300000002</v>
      </c>
      <c r="L78">
        <v>653.15250000000003</v>
      </c>
      <c r="M78">
        <v>92</v>
      </c>
      <c r="N78">
        <v>0</v>
      </c>
      <c r="O78">
        <v>123.66562500000001</v>
      </c>
      <c r="P78">
        <v>103.5</v>
      </c>
      <c r="Q78">
        <v>9.9924999999999997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18.140333999999999</v>
      </c>
      <c r="W78">
        <v>43.704000000000001</v>
      </c>
      <c r="X78">
        <v>98.34375</v>
      </c>
      <c r="Y78">
        <v>0</v>
      </c>
      <c r="Z78">
        <v>19.5624</v>
      </c>
      <c r="AA78">
        <v>42.14808</v>
      </c>
      <c r="AB78">
        <v>39.510120000000001</v>
      </c>
      <c r="AC78">
        <v>19.374780999999999</v>
      </c>
      <c r="AD78">
        <v>36.544144000000003</v>
      </c>
      <c r="AE78">
        <v>49.436556000000003</v>
      </c>
      <c r="AF78">
        <v>39.44</v>
      </c>
      <c r="AG78">
        <v>19.864799999999999</v>
      </c>
      <c r="AH78">
        <v>140.34540000000001</v>
      </c>
      <c r="AI78">
        <v>32.700823999999997</v>
      </c>
      <c r="AJ78">
        <v>0</v>
      </c>
      <c r="AK78">
        <v>26.2683</v>
      </c>
      <c r="AL78">
        <v>13.363</v>
      </c>
      <c r="AM78">
        <v>15.804048</v>
      </c>
      <c r="AN78">
        <v>0.61216000000000004</v>
      </c>
      <c r="AO78">
        <v>2.2050000000000001</v>
      </c>
      <c r="AP78">
        <v>5.1239999999999997</v>
      </c>
      <c r="AQ78">
        <v>62.244</v>
      </c>
      <c r="AR78">
        <v>19.872</v>
      </c>
      <c r="AS78">
        <v>13.452</v>
      </c>
      <c r="AT78">
        <v>20.001799999999999</v>
      </c>
      <c r="AU78">
        <v>0</v>
      </c>
      <c r="AV78">
        <v>0</v>
      </c>
      <c r="AW78">
        <v>5.43</v>
      </c>
      <c r="AX78">
        <v>3.2879999999999998</v>
      </c>
      <c r="AY78">
        <v>0</v>
      </c>
      <c r="AZ78">
        <v>0</v>
      </c>
      <c r="BA78">
        <v>0</v>
      </c>
      <c r="BB78">
        <v>0</v>
      </c>
      <c r="BC78">
        <v>140.02000000000001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2843.7887909999999</v>
      </c>
    </row>
    <row r="79" spans="1:117">
      <c r="A79" t="s">
        <v>121</v>
      </c>
      <c r="B79">
        <v>0</v>
      </c>
      <c r="C79">
        <v>0</v>
      </c>
      <c r="D79">
        <v>37.799999999999997</v>
      </c>
      <c r="E79">
        <v>0</v>
      </c>
      <c r="F79">
        <v>0</v>
      </c>
      <c r="G79">
        <v>59.186999999999998</v>
      </c>
      <c r="H79">
        <v>0</v>
      </c>
      <c r="I79">
        <v>26.303999999999998</v>
      </c>
      <c r="J79">
        <v>52.607999999999997</v>
      </c>
      <c r="K79">
        <v>341.56456300000002</v>
      </c>
      <c r="L79">
        <v>653.15250000000003</v>
      </c>
      <c r="M79">
        <v>92</v>
      </c>
      <c r="N79">
        <v>0</v>
      </c>
      <c r="O79">
        <v>123.66562500000001</v>
      </c>
      <c r="P79">
        <v>103.5</v>
      </c>
      <c r="Q79">
        <v>9.9924999999999997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18.140333999999999</v>
      </c>
      <c r="W79">
        <v>43.704000000000001</v>
      </c>
      <c r="X79">
        <v>98.34375</v>
      </c>
      <c r="Y79">
        <v>0</v>
      </c>
      <c r="Z79">
        <v>19.5624</v>
      </c>
      <c r="AA79">
        <v>38.631</v>
      </c>
      <c r="AB79">
        <v>39.510120000000001</v>
      </c>
      <c r="AC79">
        <v>19.374780999999999</v>
      </c>
      <c r="AD79">
        <v>36.544144000000003</v>
      </c>
      <c r="AE79">
        <v>49.436556000000003</v>
      </c>
      <c r="AF79">
        <v>39.44</v>
      </c>
      <c r="AG79">
        <v>19.864799999999999</v>
      </c>
      <c r="AH79">
        <v>140.34540000000001</v>
      </c>
      <c r="AI79">
        <v>16.350411999999999</v>
      </c>
      <c r="AJ79">
        <v>0</v>
      </c>
      <c r="AK79">
        <v>26.2683</v>
      </c>
      <c r="AL79">
        <v>13.363</v>
      </c>
      <c r="AM79">
        <v>15.804048</v>
      </c>
      <c r="AN79">
        <v>0.61216000000000004</v>
      </c>
      <c r="AO79">
        <v>2.2050000000000001</v>
      </c>
      <c r="AP79">
        <v>5.1239999999999997</v>
      </c>
      <c r="AQ79">
        <v>62.244</v>
      </c>
      <c r="AR79">
        <v>19.872</v>
      </c>
      <c r="AS79">
        <v>13.452</v>
      </c>
      <c r="AT79">
        <v>20.001799999999999</v>
      </c>
      <c r="AU79">
        <v>0</v>
      </c>
      <c r="AV79">
        <v>0</v>
      </c>
      <c r="AW79">
        <v>5.43</v>
      </c>
      <c r="AX79">
        <v>3.2879999999999998</v>
      </c>
      <c r="AY79">
        <v>0</v>
      </c>
      <c r="AZ79">
        <v>0</v>
      </c>
      <c r="BA79">
        <v>0</v>
      </c>
      <c r="BB79">
        <v>0</v>
      </c>
      <c r="BC79">
        <v>140.02000000000001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2824.4642989999993</v>
      </c>
    </row>
    <row r="80" spans="1:117">
      <c r="A80" t="s">
        <v>122</v>
      </c>
      <c r="B80">
        <v>0</v>
      </c>
      <c r="C80">
        <v>0</v>
      </c>
      <c r="D80">
        <v>37.799999999999997</v>
      </c>
      <c r="E80">
        <v>0</v>
      </c>
      <c r="F80">
        <v>0</v>
      </c>
      <c r="G80">
        <v>59.186999999999998</v>
      </c>
      <c r="H80">
        <v>0</v>
      </c>
      <c r="I80">
        <v>26.303999999999998</v>
      </c>
      <c r="J80">
        <v>52.607999999999997</v>
      </c>
      <c r="K80">
        <v>341.56456300000002</v>
      </c>
      <c r="L80">
        <v>653.15250000000003</v>
      </c>
      <c r="M80">
        <v>92</v>
      </c>
      <c r="N80">
        <v>0</v>
      </c>
      <c r="O80">
        <v>123.66562500000001</v>
      </c>
      <c r="P80">
        <v>103.5</v>
      </c>
      <c r="Q80">
        <v>9.9924999999999997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18.140333999999999</v>
      </c>
      <c r="W80">
        <v>43.704000000000001</v>
      </c>
      <c r="X80">
        <v>98.34375</v>
      </c>
      <c r="Y80">
        <v>0</v>
      </c>
      <c r="Z80">
        <v>19.5624</v>
      </c>
      <c r="AA80">
        <v>31.6</v>
      </c>
      <c r="AB80">
        <v>39.510120000000001</v>
      </c>
      <c r="AC80">
        <v>19.374780999999999</v>
      </c>
      <c r="AD80">
        <v>36.544144000000003</v>
      </c>
      <c r="AE80">
        <v>49.436556000000003</v>
      </c>
      <c r="AF80">
        <v>39.44</v>
      </c>
      <c r="AG80">
        <v>19.864799999999999</v>
      </c>
      <c r="AH80">
        <v>140.34540000000001</v>
      </c>
      <c r="AI80">
        <v>3.1825000000000001</v>
      </c>
      <c r="AJ80">
        <v>0</v>
      </c>
      <c r="AK80">
        <v>26.2683</v>
      </c>
      <c r="AL80">
        <v>13.363</v>
      </c>
      <c r="AM80">
        <v>15.804048</v>
      </c>
      <c r="AN80">
        <v>0.61216000000000004</v>
      </c>
      <c r="AO80">
        <v>2.2050000000000001</v>
      </c>
      <c r="AP80">
        <v>5.1239999999999997</v>
      </c>
      <c r="AQ80">
        <v>62.244</v>
      </c>
      <c r="AR80">
        <v>19.872</v>
      </c>
      <c r="AS80">
        <v>13.452</v>
      </c>
      <c r="AT80">
        <v>20.001799999999999</v>
      </c>
      <c r="AU80">
        <v>0</v>
      </c>
      <c r="AV80">
        <v>0</v>
      </c>
      <c r="AW80">
        <v>5.43</v>
      </c>
      <c r="AX80">
        <v>3.2879999999999998</v>
      </c>
      <c r="AY80">
        <v>0</v>
      </c>
      <c r="AZ80">
        <v>0</v>
      </c>
      <c r="BA80">
        <v>0</v>
      </c>
      <c r="BB80">
        <v>0</v>
      </c>
      <c r="BC80">
        <v>140.02000000000001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2804.2653869999995</v>
      </c>
    </row>
    <row r="81" spans="1:117">
      <c r="A81" t="s">
        <v>123</v>
      </c>
      <c r="B81">
        <v>0</v>
      </c>
      <c r="C81">
        <v>0</v>
      </c>
      <c r="D81">
        <v>37.799999999999997</v>
      </c>
      <c r="E81">
        <v>0</v>
      </c>
      <c r="F81">
        <v>0</v>
      </c>
      <c r="G81">
        <v>59.186999999999998</v>
      </c>
      <c r="H81">
        <v>0</v>
      </c>
      <c r="I81">
        <v>26.303999999999998</v>
      </c>
      <c r="J81">
        <v>52.607999999999997</v>
      </c>
      <c r="K81">
        <v>341.56456300000002</v>
      </c>
      <c r="L81">
        <v>653.15250000000003</v>
      </c>
      <c r="M81">
        <v>92</v>
      </c>
      <c r="N81">
        <v>0</v>
      </c>
      <c r="O81">
        <v>123.66562500000001</v>
      </c>
      <c r="P81">
        <v>103.5</v>
      </c>
      <c r="Q81">
        <v>9.9924999999999997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18.140333999999999</v>
      </c>
      <c r="W81">
        <v>44.917999999999999</v>
      </c>
      <c r="X81">
        <v>98.34375</v>
      </c>
      <c r="Y81">
        <v>0</v>
      </c>
      <c r="Z81">
        <v>19.5624</v>
      </c>
      <c r="AA81">
        <v>28.092400000000001</v>
      </c>
      <c r="AB81">
        <v>39.510120000000001</v>
      </c>
      <c r="AC81">
        <v>19.374780999999999</v>
      </c>
      <c r="AD81">
        <v>36.544144000000003</v>
      </c>
      <c r="AE81">
        <v>49.436556000000003</v>
      </c>
      <c r="AF81">
        <v>39.44</v>
      </c>
      <c r="AG81">
        <v>19.864799999999999</v>
      </c>
      <c r="AH81">
        <v>140.34540000000001</v>
      </c>
      <c r="AI81">
        <v>0</v>
      </c>
      <c r="AJ81">
        <v>0</v>
      </c>
      <c r="AK81">
        <v>26.2683</v>
      </c>
      <c r="AL81">
        <v>13.363</v>
      </c>
      <c r="AM81">
        <v>15.804048</v>
      </c>
      <c r="AN81">
        <v>0.61216000000000004</v>
      </c>
      <c r="AO81">
        <v>2.2050000000000001</v>
      </c>
      <c r="AP81">
        <v>5.1239999999999997</v>
      </c>
      <c r="AQ81">
        <v>62.244</v>
      </c>
      <c r="AR81">
        <v>19.872</v>
      </c>
      <c r="AS81">
        <v>13.452</v>
      </c>
      <c r="AT81">
        <v>20.001799999999999</v>
      </c>
      <c r="AU81">
        <v>0</v>
      </c>
      <c r="AV81">
        <v>0</v>
      </c>
      <c r="AW81">
        <v>5.43</v>
      </c>
      <c r="AX81">
        <v>3.2879999999999998</v>
      </c>
      <c r="AY81">
        <v>0</v>
      </c>
      <c r="AZ81">
        <v>0</v>
      </c>
      <c r="BA81">
        <v>0</v>
      </c>
      <c r="BB81">
        <v>0</v>
      </c>
      <c r="BC81">
        <v>140.02000000000001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2798.7892869999996</v>
      </c>
    </row>
    <row r="82" spans="1:117">
      <c r="A82" t="s">
        <v>124</v>
      </c>
      <c r="B82">
        <v>0</v>
      </c>
      <c r="C82">
        <v>0</v>
      </c>
      <c r="D82">
        <v>37.799999999999997</v>
      </c>
      <c r="E82">
        <v>0</v>
      </c>
      <c r="F82">
        <v>0</v>
      </c>
      <c r="G82">
        <v>59.186999999999998</v>
      </c>
      <c r="H82">
        <v>0</v>
      </c>
      <c r="I82">
        <v>26.303999999999998</v>
      </c>
      <c r="J82">
        <v>52.607999999999997</v>
      </c>
      <c r="K82">
        <v>341.56456300000002</v>
      </c>
      <c r="L82">
        <v>653.15250000000003</v>
      </c>
      <c r="M82">
        <v>92</v>
      </c>
      <c r="N82">
        <v>0</v>
      </c>
      <c r="O82">
        <v>123.66562500000001</v>
      </c>
      <c r="P82">
        <v>103.5</v>
      </c>
      <c r="Q82">
        <v>9.9924999999999997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18.140333999999999</v>
      </c>
      <c r="W82">
        <v>44.917999999999999</v>
      </c>
      <c r="X82">
        <v>98.34375</v>
      </c>
      <c r="Y82">
        <v>0</v>
      </c>
      <c r="Z82">
        <v>6.5208000000000004</v>
      </c>
      <c r="AA82">
        <v>28.09872</v>
      </c>
      <c r="AB82">
        <v>39.510120000000001</v>
      </c>
      <c r="AC82">
        <v>19.374780999999999</v>
      </c>
      <c r="AD82">
        <v>36.544144000000003</v>
      </c>
      <c r="AE82">
        <v>49.436556000000003</v>
      </c>
      <c r="AF82">
        <v>39.44</v>
      </c>
      <c r="AG82">
        <v>19.864799999999999</v>
      </c>
      <c r="AH82">
        <v>140.34540000000001</v>
      </c>
      <c r="AI82">
        <v>0</v>
      </c>
      <c r="AJ82">
        <v>0</v>
      </c>
      <c r="AK82">
        <v>26.2683</v>
      </c>
      <c r="AL82">
        <v>13.363</v>
      </c>
      <c r="AM82">
        <v>15.804048</v>
      </c>
      <c r="AN82">
        <v>0.61216000000000004</v>
      </c>
      <c r="AO82">
        <v>2.2050000000000001</v>
      </c>
      <c r="AP82">
        <v>5.1239999999999997</v>
      </c>
      <c r="AQ82">
        <v>62.244</v>
      </c>
      <c r="AR82">
        <v>19.872</v>
      </c>
      <c r="AS82">
        <v>13.452</v>
      </c>
      <c r="AT82">
        <v>20.001799999999999</v>
      </c>
      <c r="AU82">
        <v>0</v>
      </c>
      <c r="AV82">
        <v>0</v>
      </c>
      <c r="AW82">
        <v>5.43</v>
      </c>
      <c r="AX82">
        <v>3.2879999999999998</v>
      </c>
      <c r="AY82">
        <v>0</v>
      </c>
      <c r="AZ82">
        <v>0</v>
      </c>
      <c r="BA82">
        <v>0</v>
      </c>
      <c r="BB82">
        <v>0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2786.3540069999995</v>
      </c>
    </row>
    <row r="83" spans="1:117">
      <c r="A83" t="s">
        <v>125</v>
      </c>
      <c r="B83">
        <v>0</v>
      </c>
      <c r="C83">
        <v>0</v>
      </c>
      <c r="D83">
        <v>37.799999999999997</v>
      </c>
      <c r="E83">
        <v>0</v>
      </c>
      <c r="F83">
        <v>0</v>
      </c>
      <c r="G83">
        <v>59.186999999999998</v>
      </c>
      <c r="H83">
        <v>0</v>
      </c>
      <c r="I83">
        <v>27.4</v>
      </c>
      <c r="J83">
        <v>52.607999999999997</v>
      </c>
      <c r="K83">
        <v>341.56456300000002</v>
      </c>
      <c r="L83">
        <v>653.15250000000003</v>
      </c>
      <c r="M83">
        <v>92</v>
      </c>
      <c r="N83">
        <v>0</v>
      </c>
      <c r="O83">
        <v>123.66562500000001</v>
      </c>
      <c r="P83">
        <v>103.5</v>
      </c>
      <c r="Q83">
        <v>9.9924999999999997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18.140333999999999</v>
      </c>
      <c r="W83">
        <v>44.917999999999999</v>
      </c>
      <c r="X83">
        <v>98.34375</v>
      </c>
      <c r="Y83">
        <v>0</v>
      </c>
      <c r="Z83">
        <v>6.5208000000000004</v>
      </c>
      <c r="AA83">
        <v>28.09872</v>
      </c>
      <c r="AB83">
        <v>39.510120000000001</v>
      </c>
      <c r="AC83">
        <v>19.374780999999999</v>
      </c>
      <c r="AD83">
        <v>36.544144000000003</v>
      </c>
      <c r="AE83">
        <v>49.436556000000003</v>
      </c>
      <c r="AF83">
        <v>39.44</v>
      </c>
      <c r="AG83">
        <v>19.864799999999999</v>
      </c>
      <c r="AH83">
        <v>140.34540000000001</v>
      </c>
      <c r="AI83">
        <v>0</v>
      </c>
      <c r="AJ83">
        <v>0</v>
      </c>
      <c r="AK83">
        <v>26.2683</v>
      </c>
      <c r="AL83">
        <v>13.363</v>
      </c>
      <c r="AM83">
        <v>15.804048</v>
      </c>
      <c r="AN83">
        <v>0.61216000000000004</v>
      </c>
      <c r="AO83">
        <v>2.2050000000000001</v>
      </c>
      <c r="AP83">
        <v>12.169499999999999</v>
      </c>
      <c r="AQ83">
        <v>62.244</v>
      </c>
      <c r="AR83">
        <v>23.184000000000001</v>
      </c>
      <c r="AS83">
        <v>13.452</v>
      </c>
      <c r="AT83">
        <v>20.001799999999999</v>
      </c>
      <c r="AU83">
        <v>0</v>
      </c>
      <c r="AV83">
        <v>0</v>
      </c>
      <c r="AW83">
        <v>5.43</v>
      </c>
      <c r="AX83">
        <v>3.2879999999999998</v>
      </c>
      <c r="AY83">
        <v>0</v>
      </c>
      <c r="AZ83">
        <v>0</v>
      </c>
      <c r="BA83">
        <v>0</v>
      </c>
      <c r="BB83">
        <v>0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2797.807507</v>
      </c>
    </row>
    <row r="84" spans="1:117">
      <c r="A84" t="s">
        <v>126</v>
      </c>
      <c r="B84">
        <v>0</v>
      </c>
      <c r="C84">
        <v>0</v>
      </c>
      <c r="D84">
        <v>37.799999999999997</v>
      </c>
      <c r="E84">
        <v>0</v>
      </c>
      <c r="F84">
        <v>0</v>
      </c>
      <c r="G84">
        <v>59.186999999999998</v>
      </c>
      <c r="H84">
        <v>0</v>
      </c>
      <c r="I84">
        <v>27.4</v>
      </c>
      <c r="J84">
        <v>52.607999999999997</v>
      </c>
      <c r="K84">
        <v>341.56456300000002</v>
      </c>
      <c r="L84">
        <v>653.15250000000003</v>
      </c>
      <c r="M84">
        <v>92</v>
      </c>
      <c r="N84">
        <v>0</v>
      </c>
      <c r="O84">
        <v>123.66562500000001</v>
      </c>
      <c r="P84">
        <v>103.5</v>
      </c>
      <c r="Q84">
        <v>9.9924999999999997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18.140333999999999</v>
      </c>
      <c r="W84">
        <v>44.917999999999999</v>
      </c>
      <c r="X84">
        <v>98.34375</v>
      </c>
      <c r="Y84">
        <v>0</v>
      </c>
      <c r="Z84">
        <v>0</v>
      </c>
      <c r="AA84">
        <v>28.09872</v>
      </c>
      <c r="AB84">
        <v>26.260100000000001</v>
      </c>
      <c r="AC84">
        <v>9.6778399999999998</v>
      </c>
      <c r="AD84">
        <v>27.3447</v>
      </c>
      <c r="AE84">
        <v>49.436556000000003</v>
      </c>
      <c r="AF84">
        <v>26.622</v>
      </c>
      <c r="AG84">
        <v>19.864799999999999</v>
      </c>
      <c r="AH84">
        <v>94.7</v>
      </c>
      <c r="AI84">
        <v>0</v>
      </c>
      <c r="AJ84">
        <v>0</v>
      </c>
      <c r="AK84">
        <v>26.2683</v>
      </c>
      <c r="AL84">
        <v>13.363</v>
      </c>
      <c r="AM84">
        <v>15.804048</v>
      </c>
      <c r="AN84">
        <v>0.61216000000000004</v>
      </c>
      <c r="AO84">
        <v>2.2050000000000001</v>
      </c>
      <c r="AP84">
        <v>12.169499999999999</v>
      </c>
      <c r="AQ84">
        <v>62.244</v>
      </c>
      <c r="AR84">
        <v>23.184000000000001</v>
      </c>
      <c r="AS84">
        <v>13.452</v>
      </c>
      <c r="AT84">
        <v>20.001799999999999</v>
      </c>
      <c r="AU84">
        <v>0</v>
      </c>
      <c r="AV84">
        <v>0</v>
      </c>
      <c r="AW84">
        <v>5.43</v>
      </c>
      <c r="AX84">
        <v>3.2879999999999998</v>
      </c>
      <c r="AY84">
        <v>0</v>
      </c>
      <c r="AZ84">
        <v>0</v>
      </c>
      <c r="BA84">
        <v>0</v>
      </c>
      <c r="BB84">
        <v>0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2700.6769019999997</v>
      </c>
    </row>
    <row r="85" spans="1:117">
      <c r="A85" t="s">
        <v>127</v>
      </c>
      <c r="B85">
        <v>0</v>
      </c>
      <c r="C85">
        <v>0</v>
      </c>
      <c r="D85">
        <v>37.799999999999997</v>
      </c>
      <c r="E85">
        <v>0</v>
      </c>
      <c r="F85">
        <v>0</v>
      </c>
      <c r="G85">
        <v>59.186999999999998</v>
      </c>
      <c r="H85">
        <v>0</v>
      </c>
      <c r="I85">
        <v>27.4</v>
      </c>
      <c r="J85">
        <v>52.607999999999997</v>
      </c>
      <c r="K85">
        <v>341.56456300000002</v>
      </c>
      <c r="L85">
        <v>653.15250000000003</v>
      </c>
      <c r="M85">
        <v>92</v>
      </c>
      <c r="N85">
        <v>0</v>
      </c>
      <c r="O85">
        <v>123.66562500000001</v>
      </c>
      <c r="P85">
        <v>103.5</v>
      </c>
      <c r="Q85">
        <v>9.9924999999999997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18.140333999999999</v>
      </c>
      <c r="W85">
        <v>44.917999999999999</v>
      </c>
      <c r="X85">
        <v>98.34375</v>
      </c>
      <c r="Y85">
        <v>0</v>
      </c>
      <c r="Z85">
        <v>0</v>
      </c>
      <c r="AA85">
        <v>13.983000000000001</v>
      </c>
      <c r="AB85">
        <v>13.0634</v>
      </c>
      <c r="AC85">
        <v>0</v>
      </c>
      <c r="AD85">
        <v>18.229800000000001</v>
      </c>
      <c r="AE85">
        <v>32.957704</v>
      </c>
      <c r="AF85">
        <v>17.748000000000001</v>
      </c>
      <c r="AG85">
        <v>19.864799999999999</v>
      </c>
      <c r="AH85">
        <v>66.290000000000006</v>
      </c>
      <c r="AI85">
        <v>0</v>
      </c>
      <c r="AJ85">
        <v>0</v>
      </c>
      <c r="AK85">
        <v>26.2683</v>
      </c>
      <c r="AL85">
        <v>13.363</v>
      </c>
      <c r="AM85">
        <v>15.804048</v>
      </c>
      <c r="AN85">
        <v>0.61216000000000004</v>
      </c>
      <c r="AO85">
        <v>2.2050000000000001</v>
      </c>
      <c r="AP85">
        <v>12.169499999999999</v>
      </c>
      <c r="AQ85">
        <v>62.244</v>
      </c>
      <c r="AR85">
        <v>23.184000000000001</v>
      </c>
      <c r="AS85">
        <v>15.469799999999999</v>
      </c>
      <c r="AT85">
        <v>20.001799999999999</v>
      </c>
      <c r="AU85">
        <v>0</v>
      </c>
      <c r="AV85">
        <v>0</v>
      </c>
      <c r="AW85">
        <v>5.43</v>
      </c>
      <c r="AX85">
        <v>3.2879999999999998</v>
      </c>
      <c r="AY85">
        <v>0</v>
      </c>
      <c r="AZ85">
        <v>0</v>
      </c>
      <c r="BA85">
        <v>0</v>
      </c>
      <c r="BB85">
        <v>0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2602.8266899999999</v>
      </c>
    </row>
    <row r="86" spans="1:117">
      <c r="A86" t="s">
        <v>128</v>
      </c>
      <c r="B86">
        <v>0</v>
      </c>
      <c r="C86">
        <v>0</v>
      </c>
      <c r="D86">
        <v>37.799999999999997</v>
      </c>
      <c r="E86">
        <v>0</v>
      </c>
      <c r="F86">
        <v>0</v>
      </c>
      <c r="G86">
        <v>59.186999999999998</v>
      </c>
      <c r="H86">
        <v>0</v>
      </c>
      <c r="I86">
        <v>27.4</v>
      </c>
      <c r="J86">
        <v>52.607999999999997</v>
      </c>
      <c r="K86">
        <v>341.56456300000002</v>
      </c>
      <c r="L86">
        <v>653.15250000000003</v>
      </c>
      <c r="M86">
        <v>92</v>
      </c>
      <c r="N86">
        <v>0</v>
      </c>
      <c r="O86">
        <v>123.66562500000001</v>
      </c>
      <c r="P86">
        <v>103.5</v>
      </c>
      <c r="Q86">
        <v>9.9924999999999997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18.140333999999999</v>
      </c>
      <c r="W86">
        <v>44.917999999999999</v>
      </c>
      <c r="X86">
        <v>98.34375</v>
      </c>
      <c r="Y86">
        <v>0</v>
      </c>
      <c r="Z86">
        <v>0</v>
      </c>
      <c r="AA86">
        <v>13.983000000000001</v>
      </c>
      <c r="AB86">
        <v>13.0634</v>
      </c>
      <c r="AC86">
        <v>0</v>
      </c>
      <c r="AD86">
        <v>9.1149000000000004</v>
      </c>
      <c r="AE86">
        <v>32.957704</v>
      </c>
      <c r="AF86">
        <v>17.748000000000001</v>
      </c>
      <c r="AG86">
        <v>19.864799999999999</v>
      </c>
      <c r="AH86">
        <v>37.880000000000003</v>
      </c>
      <c r="AI86">
        <v>0</v>
      </c>
      <c r="AJ86">
        <v>0</v>
      </c>
      <c r="AK86">
        <v>26.2683</v>
      </c>
      <c r="AL86">
        <v>13.363</v>
      </c>
      <c r="AM86">
        <v>10.557359999999999</v>
      </c>
      <c r="AN86">
        <v>0.61216000000000004</v>
      </c>
      <c r="AO86">
        <v>2.2050000000000001</v>
      </c>
      <c r="AP86">
        <v>5.1239999999999997</v>
      </c>
      <c r="AQ86">
        <v>62.244</v>
      </c>
      <c r="AR86">
        <v>23.184000000000001</v>
      </c>
      <c r="AS86">
        <v>15.469799999999999</v>
      </c>
      <c r="AT86">
        <v>20.001799999999999</v>
      </c>
      <c r="AU86">
        <v>0</v>
      </c>
      <c r="AV86">
        <v>0</v>
      </c>
      <c r="AW86">
        <v>5.43</v>
      </c>
      <c r="AX86">
        <v>3.2879999999999998</v>
      </c>
      <c r="AY86">
        <v>0</v>
      </c>
      <c r="AZ86">
        <v>0</v>
      </c>
      <c r="BA86">
        <v>0</v>
      </c>
      <c r="BB86">
        <v>0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2553.0096019999996</v>
      </c>
    </row>
    <row r="87" spans="1:117">
      <c r="A87" t="s">
        <v>129</v>
      </c>
      <c r="B87">
        <v>0</v>
      </c>
      <c r="C87">
        <v>0</v>
      </c>
      <c r="D87">
        <v>37.799999999999997</v>
      </c>
      <c r="E87">
        <v>0</v>
      </c>
      <c r="F87">
        <v>0</v>
      </c>
      <c r="G87">
        <v>60.816000000000003</v>
      </c>
      <c r="H87">
        <v>0</v>
      </c>
      <c r="I87">
        <v>27.4</v>
      </c>
      <c r="J87">
        <v>52.607999999999997</v>
      </c>
      <c r="K87">
        <v>341.56456300000002</v>
      </c>
      <c r="L87">
        <v>653.15250000000003</v>
      </c>
      <c r="M87">
        <v>92</v>
      </c>
      <c r="N87">
        <v>0</v>
      </c>
      <c r="O87">
        <v>123.66562500000001</v>
      </c>
      <c r="P87">
        <v>103.5</v>
      </c>
      <c r="Q87">
        <v>9.9924999999999997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16.749500000000001</v>
      </c>
      <c r="W87">
        <v>44.917999999999999</v>
      </c>
      <c r="X87">
        <v>98.34375</v>
      </c>
      <c r="Y87">
        <v>0</v>
      </c>
      <c r="Z87">
        <v>0</v>
      </c>
      <c r="AA87">
        <v>13.983000000000001</v>
      </c>
      <c r="AB87">
        <v>13.0634</v>
      </c>
      <c r="AC87">
        <v>0</v>
      </c>
      <c r="AD87">
        <v>9.1149000000000004</v>
      </c>
      <c r="AE87">
        <v>32.957704</v>
      </c>
      <c r="AF87">
        <v>17.748000000000001</v>
      </c>
      <c r="AG87">
        <v>19.864799999999999</v>
      </c>
      <c r="AH87">
        <v>28.41</v>
      </c>
      <c r="AI87">
        <v>0</v>
      </c>
      <c r="AJ87">
        <v>0</v>
      </c>
      <c r="AK87">
        <v>26.2683</v>
      </c>
      <c r="AL87">
        <v>13.363</v>
      </c>
      <c r="AM87">
        <v>10.557359999999999</v>
      </c>
      <c r="AN87">
        <v>0.61216000000000004</v>
      </c>
      <c r="AO87">
        <v>2.2050000000000001</v>
      </c>
      <c r="AP87">
        <v>5.1239999999999997</v>
      </c>
      <c r="AQ87">
        <v>62.244</v>
      </c>
      <c r="AR87">
        <v>23.184000000000001</v>
      </c>
      <c r="AS87">
        <v>15.469799999999999</v>
      </c>
      <c r="AT87">
        <v>20.001799999999999</v>
      </c>
      <c r="AU87">
        <v>0</v>
      </c>
      <c r="AV87">
        <v>0</v>
      </c>
      <c r="AW87">
        <v>5.43</v>
      </c>
      <c r="AX87">
        <v>3.2879999999999998</v>
      </c>
      <c r="AY87">
        <v>0</v>
      </c>
      <c r="AZ87">
        <v>0</v>
      </c>
      <c r="BA87">
        <v>0</v>
      </c>
      <c r="BB87">
        <v>0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2543.7777679999999</v>
      </c>
    </row>
    <row r="88" spans="1:117">
      <c r="A88" t="s">
        <v>130</v>
      </c>
      <c r="B88">
        <v>0</v>
      </c>
      <c r="C88">
        <v>0</v>
      </c>
      <c r="D88">
        <v>38.85</v>
      </c>
      <c r="E88">
        <v>0</v>
      </c>
      <c r="F88">
        <v>0</v>
      </c>
      <c r="G88">
        <v>60.816000000000003</v>
      </c>
      <c r="H88">
        <v>0</v>
      </c>
      <c r="I88">
        <v>27.4</v>
      </c>
      <c r="J88">
        <v>52.607999999999997</v>
      </c>
      <c r="K88">
        <v>341.56456300000002</v>
      </c>
      <c r="L88">
        <v>653.15250000000003</v>
      </c>
      <c r="M88">
        <v>92</v>
      </c>
      <c r="N88">
        <v>0</v>
      </c>
      <c r="O88">
        <v>123.66562500000001</v>
      </c>
      <c r="P88">
        <v>103.5</v>
      </c>
      <c r="Q88">
        <v>9.9924999999999997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16.749500000000001</v>
      </c>
      <c r="W88">
        <v>44.917999999999999</v>
      </c>
      <c r="X88">
        <v>98.34375</v>
      </c>
      <c r="Y88">
        <v>0</v>
      </c>
      <c r="Z88">
        <v>0</v>
      </c>
      <c r="AA88">
        <v>0</v>
      </c>
      <c r="AB88">
        <v>13.0634</v>
      </c>
      <c r="AC88">
        <v>0</v>
      </c>
      <c r="AD88">
        <v>9.1149000000000004</v>
      </c>
      <c r="AE88">
        <v>32.957704</v>
      </c>
      <c r="AF88">
        <v>17.748000000000001</v>
      </c>
      <c r="AG88">
        <v>19.864799999999999</v>
      </c>
      <c r="AH88">
        <v>20.834</v>
      </c>
      <c r="AI88">
        <v>0</v>
      </c>
      <c r="AJ88">
        <v>0</v>
      </c>
      <c r="AK88">
        <v>26.2683</v>
      </c>
      <c r="AL88">
        <v>13.363</v>
      </c>
      <c r="AM88">
        <v>10.557359999999999</v>
      </c>
      <c r="AN88">
        <v>0.61216000000000004</v>
      </c>
      <c r="AO88">
        <v>2.2050000000000001</v>
      </c>
      <c r="AP88">
        <v>5.1239999999999997</v>
      </c>
      <c r="AQ88">
        <v>62.244</v>
      </c>
      <c r="AR88">
        <v>23.184000000000001</v>
      </c>
      <c r="AS88">
        <v>15.469799999999999</v>
      </c>
      <c r="AT88">
        <v>20.001799999999999</v>
      </c>
      <c r="AU88">
        <v>0</v>
      </c>
      <c r="AV88">
        <v>0</v>
      </c>
      <c r="AW88">
        <v>5.43</v>
      </c>
      <c r="AX88">
        <v>3.2879999999999998</v>
      </c>
      <c r="AY88">
        <v>0</v>
      </c>
      <c r="AZ88">
        <v>0</v>
      </c>
      <c r="BA88">
        <v>0</v>
      </c>
      <c r="BB88">
        <v>0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2523.268767999999</v>
      </c>
    </row>
    <row r="89" spans="1:117">
      <c r="A89" t="s">
        <v>131</v>
      </c>
      <c r="B89">
        <v>0</v>
      </c>
      <c r="C89">
        <v>0</v>
      </c>
      <c r="D89">
        <v>38.85</v>
      </c>
      <c r="E89">
        <v>0</v>
      </c>
      <c r="F89">
        <v>0</v>
      </c>
      <c r="G89">
        <v>60.816000000000003</v>
      </c>
      <c r="H89">
        <v>0</v>
      </c>
      <c r="I89">
        <v>27.4</v>
      </c>
      <c r="J89">
        <v>52.607999999999997</v>
      </c>
      <c r="K89">
        <v>341.56456300000002</v>
      </c>
      <c r="L89">
        <v>653.15250000000003</v>
      </c>
      <c r="M89">
        <v>92</v>
      </c>
      <c r="N89">
        <v>0</v>
      </c>
      <c r="O89">
        <v>123.66562500000001</v>
      </c>
      <c r="P89">
        <v>103.5</v>
      </c>
      <c r="Q89">
        <v>9.9924999999999997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16.749500000000001</v>
      </c>
      <c r="W89">
        <v>44.917999999999999</v>
      </c>
      <c r="X89">
        <v>98.34375</v>
      </c>
      <c r="Y89">
        <v>0</v>
      </c>
      <c r="Z89">
        <v>0</v>
      </c>
      <c r="AA89">
        <v>0</v>
      </c>
      <c r="AB89">
        <v>13.0634</v>
      </c>
      <c r="AC89">
        <v>0</v>
      </c>
      <c r="AD89">
        <v>8.1902000000000008</v>
      </c>
      <c r="AE89">
        <v>32.957704</v>
      </c>
      <c r="AF89">
        <v>17.748000000000001</v>
      </c>
      <c r="AG89">
        <v>19.864799999999999</v>
      </c>
      <c r="AH89">
        <v>20.834</v>
      </c>
      <c r="AI89">
        <v>0</v>
      </c>
      <c r="AJ89">
        <v>0</v>
      </c>
      <c r="AK89">
        <v>26.2683</v>
      </c>
      <c r="AL89">
        <v>13.363</v>
      </c>
      <c r="AM89">
        <v>5.2786799999999996</v>
      </c>
      <c r="AN89">
        <v>0.61216000000000004</v>
      </c>
      <c r="AO89">
        <v>2.2050000000000001</v>
      </c>
      <c r="AP89">
        <v>5.1239999999999997</v>
      </c>
      <c r="AQ89">
        <v>60.039000000000001</v>
      </c>
      <c r="AR89">
        <v>23.184000000000001</v>
      </c>
      <c r="AS89">
        <v>15.469799999999999</v>
      </c>
      <c r="AT89">
        <v>20.001799999999999</v>
      </c>
      <c r="AU89">
        <v>0</v>
      </c>
      <c r="AV89">
        <v>0</v>
      </c>
      <c r="AW89">
        <v>5.43</v>
      </c>
      <c r="AX89">
        <v>3.2879999999999998</v>
      </c>
      <c r="AY89">
        <v>0</v>
      </c>
      <c r="AZ89">
        <v>0</v>
      </c>
      <c r="BA89">
        <v>0</v>
      </c>
      <c r="BB89">
        <v>0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2514.8603879999991</v>
      </c>
    </row>
    <row r="90" spans="1:117">
      <c r="A90" t="s">
        <v>132</v>
      </c>
      <c r="B90">
        <v>0</v>
      </c>
      <c r="C90">
        <v>0</v>
      </c>
      <c r="D90">
        <v>38.85</v>
      </c>
      <c r="E90">
        <v>0</v>
      </c>
      <c r="F90">
        <v>0</v>
      </c>
      <c r="G90">
        <v>60.816000000000003</v>
      </c>
      <c r="H90">
        <v>0</v>
      </c>
      <c r="I90">
        <v>27.4</v>
      </c>
      <c r="J90">
        <v>52.607999999999997</v>
      </c>
      <c r="K90">
        <v>341.56456300000002</v>
      </c>
      <c r="L90">
        <v>653.15250000000003</v>
      </c>
      <c r="M90">
        <v>92</v>
      </c>
      <c r="N90">
        <v>0</v>
      </c>
      <c r="O90">
        <v>123.66562500000001</v>
      </c>
      <c r="P90">
        <v>103.5</v>
      </c>
      <c r="Q90">
        <v>9.9924999999999997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16.749500000000001</v>
      </c>
      <c r="W90">
        <v>44.917999999999999</v>
      </c>
      <c r="X90">
        <v>98.34375</v>
      </c>
      <c r="Y90">
        <v>0</v>
      </c>
      <c r="Z90">
        <v>0</v>
      </c>
      <c r="AA90">
        <v>0</v>
      </c>
      <c r="AB90">
        <v>13.0634</v>
      </c>
      <c r="AC90">
        <v>0</v>
      </c>
      <c r="AD90">
        <v>1.321</v>
      </c>
      <c r="AE90">
        <v>32.957704</v>
      </c>
      <c r="AF90">
        <v>8.8740000000000006</v>
      </c>
      <c r="AG90">
        <v>19.864799999999999</v>
      </c>
      <c r="AH90">
        <v>20.834</v>
      </c>
      <c r="AI90">
        <v>0</v>
      </c>
      <c r="AJ90">
        <v>0</v>
      </c>
      <c r="AK90">
        <v>26.2683</v>
      </c>
      <c r="AL90">
        <v>13.363</v>
      </c>
      <c r="AM90">
        <v>5.2786799999999996</v>
      </c>
      <c r="AN90">
        <v>0.61216000000000004</v>
      </c>
      <c r="AO90">
        <v>2.2050000000000001</v>
      </c>
      <c r="AP90">
        <v>5.1239999999999997</v>
      </c>
      <c r="AQ90">
        <v>46.62</v>
      </c>
      <c r="AR90">
        <v>23.184000000000001</v>
      </c>
      <c r="AS90">
        <v>15.469799999999999</v>
      </c>
      <c r="AT90">
        <v>20.001799999999999</v>
      </c>
      <c r="AU90">
        <v>0</v>
      </c>
      <c r="AV90">
        <v>0</v>
      </c>
      <c r="AW90">
        <v>5.43</v>
      </c>
      <c r="AX90">
        <v>3.2879999999999998</v>
      </c>
      <c r="AY90">
        <v>0</v>
      </c>
      <c r="AZ90">
        <v>0</v>
      </c>
      <c r="BA90">
        <v>0</v>
      </c>
      <c r="BB90">
        <v>0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2485.6981879999985</v>
      </c>
    </row>
    <row r="91" spans="1:117">
      <c r="A91" t="s">
        <v>133</v>
      </c>
      <c r="B91">
        <v>0</v>
      </c>
      <c r="C91">
        <v>0</v>
      </c>
      <c r="D91">
        <v>38.85</v>
      </c>
      <c r="E91">
        <v>0</v>
      </c>
      <c r="F91">
        <v>0</v>
      </c>
      <c r="G91">
        <v>60.816000000000003</v>
      </c>
      <c r="H91">
        <v>0</v>
      </c>
      <c r="I91">
        <v>27.4</v>
      </c>
      <c r="J91">
        <v>52.607999999999997</v>
      </c>
      <c r="K91">
        <v>341.56456300000002</v>
      </c>
      <c r="L91">
        <v>653.15250000000003</v>
      </c>
      <c r="M91">
        <v>92</v>
      </c>
      <c r="N91">
        <v>0</v>
      </c>
      <c r="O91">
        <v>123.66562500000001</v>
      </c>
      <c r="P91">
        <v>103.5</v>
      </c>
      <c r="Q91">
        <v>9.9924999999999997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16.749500000000001</v>
      </c>
      <c r="W91">
        <v>44.917999999999999</v>
      </c>
      <c r="X91">
        <v>98.34375</v>
      </c>
      <c r="Y91">
        <v>0</v>
      </c>
      <c r="Z91">
        <v>0</v>
      </c>
      <c r="AA91">
        <v>0</v>
      </c>
      <c r="AB91">
        <v>13.0634</v>
      </c>
      <c r="AC91">
        <v>0</v>
      </c>
      <c r="AD91">
        <v>1.321</v>
      </c>
      <c r="AE91">
        <v>32.957704</v>
      </c>
      <c r="AF91">
        <v>8.8740000000000006</v>
      </c>
      <c r="AG91">
        <v>19.864799999999999</v>
      </c>
      <c r="AH91">
        <v>20.834</v>
      </c>
      <c r="AI91">
        <v>0</v>
      </c>
      <c r="AJ91">
        <v>0</v>
      </c>
      <c r="AK91">
        <v>26.2683</v>
      </c>
      <c r="AL91">
        <v>25.564</v>
      </c>
      <c r="AM91">
        <v>5.2786799999999996</v>
      </c>
      <c r="AN91">
        <v>0.61216000000000004</v>
      </c>
      <c r="AO91">
        <v>3.528</v>
      </c>
      <c r="AP91">
        <v>5.1239999999999997</v>
      </c>
      <c r="AQ91">
        <v>46.62</v>
      </c>
      <c r="AR91">
        <v>19.872</v>
      </c>
      <c r="AS91">
        <v>15.469799999999999</v>
      </c>
      <c r="AT91">
        <v>20.001799999999999</v>
      </c>
      <c r="AU91">
        <v>0</v>
      </c>
      <c r="AV91">
        <v>0</v>
      </c>
      <c r="AW91">
        <v>5.43</v>
      </c>
      <c r="AX91">
        <v>3.2879999999999998</v>
      </c>
      <c r="AY91">
        <v>0</v>
      </c>
      <c r="AZ91">
        <v>0</v>
      </c>
      <c r="BA91">
        <v>0</v>
      </c>
      <c r="BB91">
        <v>0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2495.910187999998</v>
      </c>
    </row>
    <row r="92" spans="1:117">
      <c r="A92" t="s">
        <v>134</v>
      </c>
      <c r="B92">
        <v>0</v>
      </c>
      <c r="C92">
        <v>0</v>
      </c>
      <c r="D92">
        <v>38.85</v>
      </c>
      <c r="E92">
        <v>0</v>
      </c>
      <c r="F92">
        <v>0</v>
      </c>
      <c r="G92">
        <v>60.816000000000003</v>
      </c>
      <c r="H92">
        <v>0</v>
      </c>
      <c r="I92">
        <v>27.4</v>
      </c>
      <c r="J92">
        <v>52.607999999999997</v>
      </c>
      <c r="K92">
        <v>341.56456300000002</v>
      </c>
      <c r="L92">
        <v>653.15250000000003</v>
      </c>
      <c r="M92">
        <v>92</v>
      </c>
      <c r="N92">
        <v>0</v>
      </c>
      <c r="O92">
        <v>123.66562500000001</v>
      </c>
      <c r="P92">
        <v>103.5</v>
      </c>
      <c r="Q92">
        <v>9.9924999999999997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16.749500000000001</v>
      </c>
      <c r="W92">
        <v>44.917999999999999</v>
      </c>
      <c r="X92">
        <v>98.34375</v>
      </c>
      <c r="Y92">
        <v>0</v>
      </c>
      <c r="Z92">
        <v>0</v>
      </c>
      <c r="AA92">
        <v>0</v>
      </c>
      <c r="AB92">
        <v>13.0634</v>
      </c>
      <c r="AC92">
        <v>0</v>
      </c>
      <c r="AD92">
        <v>1.321</v>
      </c>
      <c r="AE92">
        <v>32.957704</v>
      </c>
      <c r="AF92">
        <v>8.8740000000000006</v>
      </c>
      <c r="AG92">
        <v>19.864799999999999</v>
      </c>
      <c r="AH92">
        <v>20.834</v>
      </c>
      <c r="AI92">
        <v>0</v>
      </c>
      <c r="AJ92">
        <v>0</v>
      </c>
      <c r="AK92">
        <v>26.2683</v>
      </c>
      <c r="AL92">
        <v>70.882000000000005</v>
      </c>
      <c r="AM92">
        <v>5.2786799999999996</v>
      </c>
      <c r="AN92">
        <v>0.61216000000000004</v>
      </c>
      <c r="AO92">
        <v>3.528</v>
      </c>
      <c r="AP92">
        <v>5.1239999999999997</v>
      </c>
      <c r="AQ92">
        <v>46.62</v>
      </c>
      <c r="AR92">
        <v>19.872</v>
      </c>
      <c r="AS92">
        <v>15.469799999999999</v>
      </c>
      <c r="AT92">
        <v>20.001799999999999</v>
      </c>
      <c r="AU92">
        <v>0</v>
      </c>
      <c r="AV92">
        <v>0</v>
      </c>
      <c r="AW92">
        <v>5.43</v>
      </c>
      <c r="AX92">
        <v>3.2879999999999998</v>
      </c>
      <c r="AY92">
        <v>0</v>
      </c>
      <c r="AZ92">
        <v>0</v>
      </c>
      <c r="BA92">
        <v>0</v>
      </c>
      <c r="BB92">
        <v>0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2541.2281879999982</v>
      </c>
    </row>
    <row r="93" spans="1:117">
      <c r="A93" t="s">
        <v>135</v>
      </c>
      <c r="B93">
        <v>0</v>
      </c>
      <c r="C93">
        <v>0</v>
      </c>
      <c r="D93">
        <v>38.85</v>
      </c>
      <c r="E93">
        <v>0</v>
      </c>
      <c r="F93">
        <v>0</v>
      </c>
      <c r="G93">
        <v>60.816000000000003</v>
      </c>
      <c r="H93">
        <v>0</v>
      </c>
      <c r="I93">
        <v>27.4</v>
      </c>
      <c r="J93">
        <v>52.607999999999997</v>
      </c>
      <c r="K93">
        <v>341.56456300000002</v>
      </c>
      <c r="L93">
        <v>653.15250000000003</v>
      </c>
      <c r="M93">
        <v>92</v>
      </c>
      <c r="N93">
        <v>0</v>
      </c>
      <c r="O93">
        <v>123.66562500000001</v>
      </c>
      <c r="P93">
        <v>103.5</v>
      </c>
      <c r="Q93">
        <v>9.9924999999999997</v>
      </c>
      <c r="R93">
        <v>42.392195999999998</v>
      </c>
      <c r="S93">
        <v>26.390910000000002</v>
      </c>
      <c r="T93">
        <v>0</v>
      </c>
      <c r="U93">
        <v>371.25</v>
      </c>
      <c r="V93">
        <v>16.749500000000001</v>
      </c>
      <c r="W93">
        <v>44.917999999999999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1.321</v>
      </c>
      <c r="AE93">
        <v>32.957704</v>
      </c>
      <c r="AF93">
        <v>8.8740000000000006</v>
      </c>
      <c r="AG93">
        <v>19.864799999999999</v>
      </c>
      <c r="AH93">
        <v>20.834</v>
      </c>
      <c r="AI93">
        <v>0</v>
      </c>
      <c r="AJ93">
        <v>0</v>
      </c>
      <c r="AK93">
        <v>26.2683</v>
      </c>
      <c r="AL93">
        <v>70.882000000000005</v>
      </c>
      <c r="AM93">
        <v>5.2786799999999996</v>
      </c>
      <c r="AN93">
        <v>0.61216000000000004</v>
      </c>
      <c r="AO93">
        <v>3.528</v>
      </c>
      <c r="AP93">
        <v>5.1239999999999997</v>
      </c>
      <c r="AQ93">
        <v>34.020000000000003</v>
      </c>
      <c r="AR93">
        <v>19.872</v>
      </c>
      <c r="AS93">
        <v>15.469799999999999</v>
      </c>
      <c r="AT93">
        <v>20.001799999999999</v>
      </c>
      <c r="AU93">
        <v>0</v>
      </c>
      <c r="AV93">
        <v>0</v>
      </c>
      <c r="AW93">
        <v>5.43</v>
      </c>
      <c r="AX93">
        <v>3.2879999999999998</v>
      </c>
      <c r="AY93">
        <v>0</v>
      </c>
      <c r="AZ93">
        <v>0</v>
      </c>
      <c r="BA93">
        <v>0</v>
      </c>
      <c r="BB93">
        <v>0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2537.8397879999989</v>
      </c>
    </row>
    <row r="94" spans="1:117">
      <c r="A94" t="s">
        <v>136</v>
      </c>
      <c r="B94">
        <v>0</v>
      </c>
      <c r="C94">
        <v>0</v>
      </c>
      <c r="D94">
        <v>38.85</v>
      </c>
      <c r="E94">
        <v>0</v>
      </c>
      <c r="F94">
        <v>0</v>
      </c>
      <c r="G94">
        <v>60.816000000000003</v>
      </c>
      <c r="H94">
        <v>0</v>
      </c>
      <c r="I94">
        <v>27.4</v>
      </c>
      <c r="J94">
        <v>52.607999999999997</v>
      </c>
      <c r="K94">
        <v>341.56456300000002</v>
      </c>
      <c r="L94">
        <v>653.15250000000003</v>
      </c>
      <c r="M94">
        <v>92</v>
      </c>
      <c r="N94">
        <v>0</v>
      </c>
      <c r="O94">
        <v>123.66562500000001</v>
      </c>
      <c r="P94">
        <v>103.5</v>
      </c>
      <c r="Q94">
        <v>9.9924999999999997</v>
      </c>
      <c r="R94">
        <v>42.392195999999998</v>
      </c>
      <c r="S94">
        <v>26.390910000000002</v>
      </c>
      <c r="T94">
        <v>0</v>
      </c>
      <c r="U94">
        <v>376.875</v>
      </c>
      <c r="V94">
        <v>16.749500000000001</v>
      </c>
      <c r="W94">
        <v>44.917999999999999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1.321</v>
      </c>
      <c r="AE94">
        <v>32.957704</v>
      </c>
      <c r="AF94">
        <v>8.8740000000000006</v>
      </c>
      <c r="AG94">
        <v>19.864799999999999</v>
      </c>
      <c r="AH94">
        <v>20.834</v>
      </c>
      <c r="AI94">
        <v>0</v>
      </c>
      <c r="AJ94">
        <v>0</v>
      </c>
      <c r="AK94">
        <v>26.2683</v>
      </c>
      <c r="AL94">
        <v>70.882000000000005</v>
      </c>
      <c r="AM94">
        <v>5.2786799999999996</v>
      </c>
      <c r="AN94">
        <v>0.61216000000000004</v>
      </c>
      <c r="AO94">
        <v>3.528</v>
      </c>
      <c r="AP94">
        <v>5.1239999999999997</v>
      </c>
      <c r="AQ94">
        <v>31.122</v>
      </c>
      <c r="AR94">
        <v>19.872</v>
      </c>
      <c r="AS94">
        <v>15.469799999999999</v>
      </c>
      <c r="AT94">
        <v>20.001799999999999</v>
      </c>
      <c r="AU94">
        <v>0</v>
      </c>
      <c r="AV94">
        <v>0</v>
      </c>
      <c r="AW94">
        <v>5.43</v>
      </c>
      <c r="AX94">
        <v>3.2879999999999998</v>
      </c>
      <c r="AY94">
        <v>0</v>
      </c>
      <c r="AZ94">
        <v>0</v>
      </c>
      <c r="BA94">
        <v>0</v>
      </c>
      <c r="BB94">
        <v>0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2540.5667879999987</v>
      </c>
    </row>
    <row r="95" spans="1:117">
      <c r="A95" t="s">
        <v>137</v>
      </c>
      <c r="B95">
        <v>0</v>
      </c>
      <c r="C95">
        <v>0</v>
      </c>
      <c r="D95">
        <v>38.85</v>
      </c>
      <c r="E95">
        <v>0</v>
      </c>
      <c r="F95">
        <v>0</v>
      </c>
      <c r="G95">
        <v>60.816000000000003</v>
      </c>
      <c r="H95">
        <v>0</v>
      </c>
      <c r="I95">
        <v>27.4</v>
      </c>
      <c r="J95">
        <v>52.607999999999997</v>
      </c>
      <c r="K95">
        <v>341.56456300000002</v>
      </c>
      <c r="L95">
        <v>653.15250000000003</v>
      </c>
      <c r="M95">
        <v>92</v>
      </c>
      <c r="N95">
        <v>0</v>
      </c>
      <c r="O95">
        <v>123.66562500000001</v>
      </c>
      <c r="P95">
        <v>103.5</v>
      </c>
      <c r="Q95">
        <v>9.9924999999999997</v>
      </c>
      <c r="R95">
        <v>42.392195999999998</v>
      </c>
      <c r="S95">
        <v>26.390910000000002</v>
      </c>
      <c r="T95">
        <v>0</v>
      </c>
      <c r="U95">
        <v>382.5</v>
      </c>
      <c r="V95">
        <v>16.749500000000001</v>
      </c>
      <c r="W95">
        <v>44.917999999999999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1.321</v>
      </c>
      <c r="AE95">
        <v>32.957704</v>
      </c>
      <c r="AF95">
        <v>8.8740000000000006</v>
      </c>
      <c r="AG95">
        <v>19.864799999999999</v>
      </c>
      <c r="AH95">
        <v>20.834</v>
      </c>
      <c r="AI95">
        <v>0</v>
      </c>
      <c r="AJ95">
        <v>0</v>
      </c>
      <c r="AK95">
        <v>26.2683</v>
      </c>
      <c r="AL95">
        <v>70.882000000000005</v>
      </c>
      <c r="AM95">
        <v>5.2786799999999996</v>
      </c>
      <c r="AN95">
        <v>0.61216000000000004</v>
      </c>
      <c r="AO95">
        <v>4.41</v>
      </c>
      <c r="AP95">
        <v>5.1239999999999997</v>
      </c>
      <c r="AQ95">
        <v>31.122</v>
      </c>
      <c r="AR95">
        <v>19.872</v>
      </c>
      <c r="AS95">
        <v>15.469799999999999</v>
      </c>
      <c r="AT95">
        <v>20.001799999999999</v>
      </c>
      <c r="AU95">
        <v>0</v>
      </c>
      <c r="AV95">
        <v>0</v>
      </c>
      <c r="AW95">
        <v>5.43</v>
      </c>
      <c r="AX95">
        <v>3.2879999999999998</v>
      </c>
      <c r="AY95">
        <v>0</v>
      </c>
      <c r="AZ95">
        <v>0</v>
      </c>
      <c r="BA95">
        <v>0</v>
      </c>
      <c r="BB95">
        <v>0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2547.0737879999988</v>
      </c>
    </row>
    <row r="96" spans="1:117">
      <c r="A96" t="s">
        <v>138</v>
      </c>
      <c r="B96">
        <v>0</v>
      </c>
      <c r="C96">
        <v>0</v>
      </c>
      <c r="D96">
        <v>38.85</v>
      </c>
      <c r="E96">
        <v>0</v>
      </c>
      <c r="F96">
        <v>0</v>
      </c>
      <c r="G96">
        <v>60.816000000000003</v>
      </c>
      <c r="H96">
        <v>0</v>
      </c>
      <c r="I96">
        <v>27.4</v>
      </c>
      <c r="J96">
        <v>52.607999999999997</v>
      </c>
      <c r="K96">
        <v>341.56456300000002</v>
      </c>
      <c r="L96">
        <v>653.15250000000003</v>
      </c>
      <c r="M96">
        <v>92</v>
      </c>
      <c r="N96">
        <v>0</v>
      </c>
      <c r="O96">
        <v>123.66562500000001</v>
      </c>
      <c r="P96">
        <v>103.5</v>
      </c>
      <c r="Q96">
        <v>9.9924999999999997</v>
      </c>
      <c r="R96">
        <v>42.392195999999998</v>
      </c>
      <c r="S96">
        <v>26.390910000000002</v>
      </c>
      <c r="T96">
        <v>0</v>
      </c>
      <c r="U96">
        <v>388.125</v>
      </c>
      <c r="V96">
        <v>16.749500000000001</v>
      </c>
      <c r="W96">
        <v>44.917999999999999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1.321</v>
      </c>
      <c r="AE96">
        <v>32.957704</v>
      </c>
      <c r="AF96">
        <v>8.8740000000000006</v>
      </c>
      <c r="AG96">
        <v>19.864799999999999</v>
      </c>
      <c r="AH96">
        <v>20.834</v>
      </c>
      <c r="AI96">
        <v>0</v>
      </c>
      <c r="AJ96">
        <v>0</v>
      </c>
      <c r="AK96">
        <v>26.2683</v>
      </c>
      <c r="AL96">
        <v>25.564</v>
      </c>
      <c r="AM96">
        <v>5.2786799999999996</v>
      </c>
      <c r="AN96">
        <v>0.61216000000000004</v>
      </c>
      <c r="AO96">
        <v>4.41</v>
      </c>
      <c r="AP96">
        <v>5.1239999999999997</v>
      </c>
      <c r="AQ96">
        <v>31.122</v>
      </c>
      <c r="AR96">
        <v>19.872</v>
      </c>
      <c r="AS96">
        <v>15.469799999999999</v>
      </c>
      <c r="AT96">
        <v>20.001799999999999</v>
      </c>
      <c r="AU96">
        <v>0</v>
      </c>
      <c r="AV96">
        <v>0</v>
      </c>
      <c r="AW96">
        <v>5.43</v>
      </c>
      <c r="AX96">
        <v>3.2879999999999998</v>
      </c>
      <c r="AY96">
        <v>0</v>
      </c>
      <c r="AZ96">
        <v>0</v>
      </c>
      <c r="BA96">
        <v>0</v>
      </c>
      <c r="BB96">
        <v>0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2507.3807879999986</v>
      </c>
    </row>
    <row r="97" spans="1:117">
      <c r="A97" t="s">
        <v>139</v>
      </c>
      <c r="B97">
        <v>0</v>
      </c>
      <c r="C97">
        <v>0</v>
      </c>
      <c r="D97">
        <v>38.85</v>
      </c>
      <c r="E97">
        <v>0</v>
      </c>
      <c r="F97">
        <v>0</v>
      </c>
      <c r="G97">
        <v>60.816000000000003</v>
      </c>
      <c r="H97">
        <v>0</v>
      </c>
      <c r="I97">
        <v>27.4</v>
      </c>
      <c r="J97">
        <v>52.607999999999997</v>
      </c>
      <c r="K97">
        <v>341.56456300000002</v>
      </c>
      <c r="L97">
        <v>653.15250000000003</v>
      </c>
      <c r="M97">
        <v>92</v>
      </c>
      <c r="N97">
        <v>0</v>
      </c>
      <c r="O97">
        <v>123.66562500000001</v>
      </c>
      <c r="P97">
        <v>103.5</v>
      </c>
      <c r="Q97">
        <v>9.9924999999999997</v>
      </c>
      <c r="R97">
        <v>42.392195999999998</v>
      </c>
      <c r="S97">
        <v>26.390910000000002</v>
      </c>
      <c r="T97">
        <v>0</v>
      </c>
      <c r="U97">
        <v>393.75</v>
      </c>
      <c r="V97">
        <v>16.749500000000001</v>
      </c>
      <c r="W97">
        <v>44.917999999999999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1.321</v>
      </c>
      <c r="AE97">
        <v>32.957704</v>
      </c>
      <c r="AF97">
        <v>8.8740000000000006</v>
      </c>
      <c r="AG97">
        <v>19.864799999999999</v>
      </c>
      <c r="AH97">
        <v>20.834</v>
      </c>
      <c r="AI97">
        <v>0</v>
      </c>
      <c r="AJ97">
        <v>0</v>
      </c>
      <c r="AK97">
        <v>26.2683</v>
      </c>
      <c r="AL97">
        <v>13.363</v>
      </c>
      <c r="AM97">
        <v>0</v>
      </c>
      <c r="AN97">
        <v>0.61216000000000004</v>
      </c>
      <c r="AO97">
        <v>4.41</v>
      </c>
      <c r="AP97">
        <v>5.1239999999999997</v>
      </c>
      <c r="AQ97">
        <v>31.122</v>
      </c>
      <c r="AR97">
        <v>13.247999999999999</v>
      </c>
      <c r="AS97">
        <v>15.469799999999999</v>
      </c>
      <c r="AT97">
        <v>20.001799999999999</v>
      </c>
      <c r="AU97">
        <v>0</v>
      </c>
      <c r="AV97">
        <v>0</v>
      </c>
      <c r="AW97">
        <v>5.43</v>
      </c>
      <c r="AX97">
        <v>3.2879999999999998</v>
      </c>
      <c r="AY97">
        <v>0</v>
      </c>
      <c r="AZ97">
        <v>0</v>
      </c>
      <c r="BA97">
        <v>0</v>
      </c>
      <c r="BB97">
        <v>0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2488.9021079999989</v>
      </c>
    </row>
    <row r="98" spans="1:117">
      <c r="A98" t="s">
        <v>140</v>
      </c>
      <c r="B98">
        <v>0</v>
      </c>
      <c r="C98">
        <v>0</v>
      </c>
      <c r="D98">
        <v>38.85</v>
      </c>
      <c r="E98">
        <v>0</v>
      </c>
      <c r="F98">
        <v>0</v>
      </c>
      <c r="G98">
        <v>60.816000000000003</v>
      </c>
      <c r="H98">
        <v>0</v>
      </c>
      <c r="I98">
        <v>27.4</v>
      </c>
      <c r="J98">
        <v>52.607999999999997</v>
      </c>
      <c r="K98">
        <v>341.56456300000002</v>
      </c>
      <c r="L98">
        <v>653.15250000000003</v>
      </c>
      <c r="M98">
        <v>92</v>
      </c>
      <c r="N98">
        <v>0</v>
      </c>
      <c r="O98">
        <v>123.66562500000001</v>
      </c>
      <c r="P98">
        <v>103.5</v>
      </c>
      <c r="Q98">
        <v>9.9924999999999997</v>
      </c>
      <c r="R98">
        <v>42.392195999999998</v>
      </c>
      <c r="S98">
        <v>26.390910000000002</v>
      </c>
      <c r="T98">
        <v>0</v>
      </c>
      <c r="U98">
        <v>405</v>
      </c>
      <c r="V98">
        <v>16.749500000000001</v>
      </c>
      <c r="W98">
        <v>44.917999999999999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1.321</v>
      </c>
      <c r="AE98">
        <v>32.957704</v>
      </c>
      <c r="AF98">
        <v>8.8740000000000006</v>
      </c>
      <c r="AG98">
        <v>19.864799999999999</v>
      </c>
      <c r="AH98">
        <v>20.834</v>
      </c>
      <c r="AI98">
        <v>0</v>
      </c>
      <c r="AJ98">
        <v>0</v>
      </c>
      <c r="AK98">
        <v>26.2683</v>
      </c>
      <c r="AL98">
        <v>13.363</v>
      </c>
      <c r="AM98">
        <v>0</v>
      </c>
      <c r="AN98">
        <v>0.61216000000000004</v>
      </c>
      <c r="AO98">
        <v>4.41</v>
      </c>
      <c r="AP98">
        <v>5.1239999999999997</v>
      </c>
      <c r="AQ98">
        <v>31.122</v>
      </c>
      <c r="AR98">
        <v>13.247999999999999</v>
      </c>
      <c r="AS98">
        <v>15.469799999999999</v>
      </c>
      <c r="AT98">
        <v>20.001799999999999</v>
      </c>
      <c r="AU98">
        <v>0</v>
      </c>
      <c r="AV98">
        <v>0</v>
      </c>
      <c r="AW98">
        <v>5.43</v>
      </c>
      <c r="AX98">
        <v>3.2879999999999998</v>
      </c>
      <c r="AY98">
        <v>0</v>
      </c>
      <c r="AZ98">
        <v>0</v>
      </c>
      <c r="BA98">
        <v>0</v>
      </c>
      <c r="BB98">
        <v>0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2500.1521079999989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0.93870000000000076</v>
      </c>
      <c r="E99">
        <f t="shared" si="2"/>
        <v>0</v>
      </c>
      <c r="F99">
        <f t="shared" si="2"/>
        <v>0.56865675000000016</v>
      </c>
      <c r="G99">
        <f t="shared" si="2"/>
        <v>0.84558675024999952</v>
      </c>
      <c r="H99">
        <f t="shared" si="2"/>
        <v>0</v>
      </c>
      <c r="I99">
        <f t="shared" si="2"/>
        <v>0.90721400000000019</v>
      </c>
      <c r="J99">
        <f t="shared" si="2"/>
        <v>0.97653600000000218</v>
      </c>
      <c r="K99">
        <f t="shared" si="2"/>
        <v>8.1975495120000001</v>
      </c>
      <c r="L99">
        <f t="shared" si="2"/>
        <v>15.675659999999962</v>
      </c>
      <c r="M99">
        <f t="shared" si="2"/>
        <v>2.2080000000000002</v>
      </c>
      <c r="N99">
        <f t="shared" si="2"/>
        <v>1.054620000000001</v>
      </c>
      <c r="O99">
        <f t="shared" si="2"/>
        <v>2.2206224062499968</v>
      </c>
      <c r="P99">
        <f t="shared" si="2"/>
        <v>2.4373125</v>
      </c>
      <c r="Q99">
        <f t="shared" si="2"/>
        <v>0.23981999999999951</v>
      </c>
      <c r="R99">
        <f t="shared" si="2"/>
        <v>0.97932753899999769</v>
      </c>
      <c r="S99">
        <f t="shared" si="2"/>
        <v>0.63338184000000097</v>
      </c>
      <c r="T99">
        <f t="shared" si="2"/>
        <v>0</v>
      </c>
      <c r="U99">
        <f t="shared" si="2"/>
        <v>8.4313124999999864</v>
      </c>
      <c r="V99">
        <f t="shared" si="2"/>
        <v>0.43119551399999961</v>
      </c>
      <c r="W99">
        <f t="shared" si="2"/>
        <v>1.0746935000000006</v>
      </c>
      <c r="X99">
        <f t="shared" si="2"/>
        <v>2.3547249999999997</v>
      </c>
      <c r="Y99">
        <f t="shared" si="2"/>
        <v>0</v>
      </c>
      <c r="Z99">
        <f t="shared" si="2"/>
        <v>7.6914200000000016E-2</v>
      </c>
      <c r="AA99">
        <f t="shared" si="2"/>
        <v>0.18959999999999994</v>
      </c>
      <c r="AB99">
        <f t="shared" si="2"/>
        <v>0.26247436500000004</v>
      </c>
      <c r="AC99">
        <f t="shared" si="2"/>
        <v>7.7490209999999976E-2</v>
      </c>
      <c r="AD99">
        <f t="shared" si="2"/>
        <v>0.197346832</v>
      </c>
      <c r="AE99">
        <f t="shared" si="2"/>
        <v>0.63852728899999944</v>
      </c>
      <c r="AF99">
        <f t="shared" si="2"/>
        <v>0.34017000000000042</v>
      </c>
      <c r="AG99">
        <f t="shared" si="2"/>
        <v>0.47675520000000027</v>
      </c>
      <c r="AH99">
        <f t="shared" si="2"/>
        <v>1.0850252499999993</v>
      </c>
      <c r="AI99">
        <f t="shared" si="2"/>
        <v>8.5093685000000002E-2</v>
      </c>
      <c r="AJ99">
        <f t="shared" si="2"/>
        <v>0</v>
      </c>
      <c r="AK99">
        <f t="shared" si="2"/>
        <v>0.63043920000000031</v>
      </c>
      <c r="AL99">
        <f t="shared" si="2"/>
        <v>0.578385500000001</v>
      </c>
      <c r="AM99">
        <f t="shared" si="2"/>
        <v>0.10663933350000004</v>
      </c>
      <c r="AN99">
        <f t="shared" si="2"/>
        <v>1.4691840000000025E-2</v>
      </c>
      <c r="AO99">
        <f t="shared" si="2"/>
        <v>8.2907999999999926E-2</v>
      </c>
      <c r="AP99">
        <f t="shared" si="2"/>
        <v>0.15657022499999995</v>
      </c>
      <c r="AQ99">
        <f t="shared" si="2"/>
        <v>0.66212999999999955</v>
      </c>
      <c r="AR99">
        <f t="shared" si="2"/>
        <v>0.4854840000000003</v>
      </c>
      <c r="AS99">
        <f t="shared" si="2"/>
        <v>0.36557289600000026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0.1303200000000001</v>
      </c>
      <c r="AX99">
        <f t="shared" si="2"/>
        <v>0.11864200000000015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3.348180000000005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60.764317036999998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340</v>
      </c>
      <c r="AU2" s="126"/>
      <c r="AV2" s="201" t="s">
        <v>347</v>
      </c>
      <c r="AW2" s="201" t="s">
        <v>348</v>
      </c>
      <c r="AX2" s="201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341.56009999999998</v>
      </c>
      <c r="L3">
        <v>653.15009999999995</v>
      </c>
      <c r="M3">
        <v>92</v>
      </c>
      <c r="N3">
        <v>58.59</v>
      </c>
      <c r="O3">
        <v>59.359499999999997</v>
      </c>
      <c r="P3">
        <v>103.5</v>
      </c>
      <c r="Q3">
        <v>9.99</v>
      </c>
      <c r="R3">
        <v>25.177499999999998</v>
      </c>
      <c r="S3">
        <v>26.3901</v>
      </c>
      <c r="T3">
        <v>0</v>
      </c>
      <c r="U3">
        <v>348.97500000000002</v>
      </c>
      <c r="V3">
        <v>18.1401</v>
      </c>
      <c r="W3">
        <v>44.917999999999999</v>
      </c>
      <c r="X3">
        <v>89.24</v>
      </c>
      <c r="Y3">
        <v>0</v>
      </c>
      <c r="Z3">
        <v>0</v>
      </c>
      <c r="AA3">
        <v>0</v>
      </c>
      <c r="AB3">
        <v>0</v>
      </c>
      <c r="AC3">
        <v>0</v>
      </c>
      <c r="AD3">
        <v>1.321</v>
      </c>
      <c r="AE3">
        <v>16.478852</v>
      </c>
      <c r="AF3">
        <v>8.8740000000000006</v>
      </c>
      <c r="AG3">
        <v>19.864799999999999</v>
      </c>
      <c r="AH3">
        <v>20.834</v>
      </c>
      <c r="AI3">
        <v>0</v>
      </c>
      <c r="AJ3">
        <v>0</v>
      </c>
      <c r="AK3">
        <v>26.2683</v>
      </c>
      <c r="AL3">
        <v>13.363</v>
      </c>
      <c r="AM3">
        <v>0</v>
      </c>
      <c r="AN3">
        <v>0.61216000000000004</v>
      </c>
      <c r="AO3">
        <v>3.9689999999999999</v>
      </c>
      <c r="AP3">
        <v>5.3802000000000003</v>
      </c>
      <c r="AQ3">
        <v>0</v>
      </c>
      <c r="AR3">
        <v>49.68</v>
      </c>
      <c r="AS3">
        <v>31.897382</v>
      </c>
      <c r="AT3">
        <v>19.785869999999999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2089.3189640000005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341.56009999999998</v>
      </c>
      <c r="L4">
        <v>653.15009999999995</v>
      </c>
      <c r="M4">
        <v>92</v>
      </c>
      <c r="N4">
        <v>58.59</v>
      </c>
      <c r="O4">
        <v>59.359499999999997</v>
      </c>
      <c r="P4">
        <v>103.5</v>
      </c>
      <c r="Q4">
        <v>9.99</v>
      </c>
      <c r="R4">
        <v>25.177499999999998</v>
      </c>
      <c r="S4">
        <v>26.3901</v>
      </c>
      <c r="T4">
        <v>0</v>
      </c>
      <c r="U4">
        <v>348.97500000000002</v>
      </c>
      <c r="V4">
        <v>18.1401</v>
      </c>
      <c r="W4">
        <v>44.917999999999999</v>
      </c>
      <c r="X4">
        <v>89.24</v>
      </c>
      <c r="Y4">
        <v>0</v>
      </c>
      <c r="Z4">
        <v>0</v>
      </c>
      <c r="AA4">
        <v>0</v>
      </c>
      <c r="AB4">
        <v>0</v>
      </c>
      <c r="AC4">
        <v>0</v>
      </c>
      <c r="AD4">
        <v>1.321</v>
      </c>
      <c r="AE4">
        <v>16.478852</v>
      </c>
      <c r="AF4">
        <v>8.8740000000000006</v>
      </c>
      <c r="AG4">
        <v>19.864799999999999</v>
      </c>
      <c r="AH4">
        <v>20.834</v>
      </c>
      <c r="AI4">
        <v>0</v>
      </c>
      <c r="AJ4">
        <v>0</v>
      </c>
      <c r="AK4">
        <v>26.2683</v>
      </c>
      <c r="AL4">
        <v>13.363</v>
      </c>
      <c r="AM4">
        <v>0</v>
      </c>
      <c r="AN4">
        <v>0.61216000000000004</v>
      </c>
      <c r="AO4">
        <v>3.9689999999999999</v>
      </c>
      <c r="AP4">
        <v>5.3802000000000003</v>
      </c>
      <c r="AQ4">
        <v>0</v>
      </c>
      <c r="AR4">
        <v>49.68</v>
      </c>
      <c r="AS4">
        <v>31.897382</v>
      </c>
      <c r="AT4">
        <v>17.144259999999999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2086.6773540000004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341.56009999999998</v>
      </c>
      <c r="L5">
        <v>653.15009999999995</v>
      </c>
      <c r="M5">
        <v>92</v>
      </c>
      <c r="N5">
        <v>58.59</v>
      </c>
      <c r="O5">
        <v>59.359499999999997</v>
      </c>
      <c r="P5">
        <v>103.5</v>
      </c>
      <c r="Q5">
        <v>9.99</v>
      </c>
      <c r="R5">
        <v>25.177499999999998</v>
      </c>
      <c r="S5">
        <v>26.3901</v>
      </c>
      <c r="T5">
        <v>0</v>
      </c>
      <c r="U5">
        <v>348.97500000000002</v>
      </c>
      <c r="V5">
        <v>18.1401</v>
      </c>
      <c r="W5">
        <v>44.917999999999999</v>
      </c>
      <c r="X5">
        <v>94.44</v>
      </c>
      <c r="Y5">
        <v>0</v>
      </c>
      <c r="Z5">
        <v>0</v>
      </c>
      <c r="AA5">
        <v>0</v>
      </c>
      <c r="AB5">
        <v>0</v>
      </c>
      <c r="AC5">
        <v>0</v>
      </c>
      <c r="AD5">
        <v>1.321</v>
      </c>
      <c r="AE5">
        <v>16.478852</v>
      </c>
      <c r="AF5">
        <v>8.8740000000000006</v>
      </c>
      <c r="AG5">
        <v>19.864799999999999</v>
      </c>
      <c r="AH5">
        <v>20.834</v>
      </c>
      <c r="AI5">
        <v>0</v>
      </c>
      <c r="AJ5">
        <v>0</v>
      </c>
      <c r="AK5">
        <v>26.2683</v>
      </c>
      <c r="AL5">
        <v>13.363</v>
      </c>
      <c r="AM5">
        <v>0</v>
      </c>
      <c r="AN5">
        <v>0.61216000000000004</v>
      </c>
      <c r="AO5">
        <v>3.9689999999999999</v>
      </c>
      <c r="AP5">
        <v>6.4050000000000002</v>
      </c>
      <c r="AQ5">
        <v>0</v>
      </c>
      <c r="AR5">
        <v>13.247999999999999</v>
      </c>
      <c r="AS5">
        <v>31.897382</v>
      </c>
      <c r="AT5">
        <v>16.136319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2055.4622130000002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341.56009999999998</v>
      </c>
      <c r="L6">
        <v>653.15009999999995</v>
      </c>
      <c r="M6">
        <v>92</v>
      </c>
      <c r="N6">
        <v>58.59</v>
      </c>
      <c r="O6">
        <v>59.359499999999997</v>
      </c>
      <c r="P6">
        <v>103.5</v>
      </c>
      <c r="Q6">
        <v>9.99</v>
      </c>
      <c r="R6">
        <v>25.177499999999998</v>
      </c>
      <c r="S6">
        <v>26.3901</v>
      </c>
      <c r="T6">
        <v>0</v>
      </c>
      <c r="U6">
        <v>348.97500000000002</v>
      </c>
      <c r="V6">
        <v>18.1401</v>
      </c>
      <c r="W6">
        <v>44.917999999999999</v>
      </c>
      <c r="X6">
        <v>98.34</v>
      </c>
      <c r="Y6">
        <v>0</v>
      </c>
      <c r="Z6">
        <v>0</v>
      </c>
      <c r="AA6">
        <v>0</v>
      </c>
      <c r="AB6">
        <v>0</v>
      </c>
      <c r="AC6">
        <v>0</v>
      </c>
      <c r="AD6">
        <v>1.321</v>
      </c>
      <c r="AE6">
        <v>16.478852</v>
      </c>
      <c r="AF6">
        <v>8.8740000000000006</v>
      </c>
      <c r="AG6">
        <v>19.864799999999999</v>
      </c>
      <c r="AH6">
        <v>20.834</v>
      </c>
      <c r="AI6">
        <v>0</v>
      </c>
      <c r="AJ6">
        <v>0</v>
      </c>
      <c r="AK6">
        <v>26.2683</v>
      </c>
      <c r="AL6">
        <v>13.363</v>
      </c>
      <c r="AM6">
        <v>0</v>
      </c>
      <c r="AN6">
        <v>0.61216000000000004</v>
      </c>
      <c r="AO6">
        <v>3.9689999999999999</v>
      </c>
      <c r="AP6">
        <v>6.4050000000000002</v>
      </c>
      <c r="AQ6">
        <v>0</v>
      </c>
      <c r="AR6">
        <v>13.247999999999999</v>
      </c>
      <c r="AS6">
        <v>31.897382</v>
      </c>
      <c r="AT6">
        <v>14.143050000000001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2057.3689440000003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341.56009999999998</v>
      </c>
      <c r="L7">
        <v>589.65509999999995</v>
      </c>
      <c r="M7">
        <v>92</v>
      </c>
      <c r="N7">
        <v>58.59</v>
      </c>
      <c r="O7">
        <v>59.359499999999997</v>
      </c>
      <c r="P7">
        <v>103.5</v>
      </c>
      <c r="Q7">
        <v>6.9250999999999996</v>
      </c>
      <c r="R7">
        <v>25.177499999999998</v>
      </c>
      <c r="S7">
        <v>18.293600000000001</v>
      </c>
      <c r="T7">
        <v>0</v>
      </c>
      <c r="U7">
        <v>348.97500000000002</v>
      </c>
      <c r="V7">
        <v>18.1401</v>
      </c>
      <c r="W7">
        <v>44.917999999999999</v>
      </c>
      <c r="X7">
        <v>98.34</v>
      </c>
      <c r="Y7">
        <v>0</v>
      </c>
      <c r="Z7">
        <v>0</v>
      </c>
      <c r="AA7">
        <v>0</v>
      </c>
      <c r="AB7">
        <v>0</v>
      </c>
      <c r="AC7">
        <v>0</v>
      </c>
      <c r="AD7">
        <v>1.321</v>
      </c>
      <c r="AE7">
        <v>16.478852</v>
      </c>
      <c r="AF7">
        <v>8.8740000000000006</v>
      </c>
      <c r="AG7">
        <v>19.864799999999999</v>
      </c>
      <c r="AH7">
        <v>20.834</v>
      </c>
      <c r="AI7">
        <v>0</v>
      </c>
      <c r="AJ7">
        <v>0</v>
      </c>
      <c r="AK7">
        <v>26.2683</v>
      </c>
      <c r="AL7">
        <v>13.363</v>
      </c>
      <c r="AM7">
        <v>0</v>
      </c>
      <c r="AN7">
        <v>0.61216000000000004</v>
      </c>
      <c r="AO7">
        <v>3.9689999999999999</v>
      </c>
      <c r="AP7">
        <v>12.169499999999999</v>
      </c>
      <c r="AQ7">
        <v>0</v>
      </c>
      <c r="AR7">
        <v>13.247999999999999</v>
      </c>
      <c r="AS7">
        <v>31.897382</v>
      </c>
      <c r="AT7">
        <v>14.845681000000001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1989.1796749999999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341.56009999999998</v>
      </c>
      <c r="L8">
        <v>524.65509999999995</v>
      </c>
      <c r="M8">
        <v>92</v>
      </c>
      <c r="N8">
        <v>58.59</v>
      </c>
      <c r="O8">
        <v>59.359499999999997</v>
      </c>
      <c r="P8">
        <v>103.5</v>
      </c>
      <c r="Q8">
        <v>6.9250999999999996</v>
      </c>
      <c r="R8">
        <v>25.177499999999998</v>
      </c>
      <c r="S8">
        <v>18.293600000000001</v>
      </c>
      <c r="T8">
        <v>0</v>
      </c>
      <c r="U8">
        <v>348.97500000000002</v>
      </c>
      <c r="V8">
        <v>18.1401</v>
      </c>
      <c r="W8">
        <v>44.917999999999999</v>
      </c>
      <c r="X8">
        <v>98.34</v>
      </c>
      <c r="Y8">
        <v>0</v>
      </c>
      <c r="Z8">
        <v>0</v>
      </c>
      <c r="AA8">
        <v>0</v>
      </c>
      <c r="AB8">
        <v>0</v>
      </c>
      <c r="AC8">
        <v>0</v>
      </c>
      <c r="AD8">
        <v>1.321</v>
      </c>
      <c r="AE8">
        <v>16.478852</v>
      </c>
      <c r="AF8">
        <v>8.8740000000000006</v>
      </c>
      <c r="AG8">
        <v>19.864799999999999</v>
      </c>
      <c r="AH8">
        <v>20.834</v>
      </c>
      <c r="AI8">
        <v>0</v>
      </c>
      <c r="AJ8">
        <v>0</v>
      </c>
      <c r="AK8">
        <v>26.2683</v>
      </c>
      <c r="AL8">
        <v>25.564</v>
      </c>
      <c r="AM8">
        <v>0</v>
      </c>
      <c r="AN8">
        <v>0.61216000000000004</v>
      </c>
      <c r="AO8">
        <v>3.9689999999999999</v>
      </c>
      <c r="AP8">
        <v>12.169499999999999</v>
      </c>
      <c r="AQ8">
        <v>0</v>
      </c>
      <c r="AR8">
        <v>13.247999999999999</v>
      </c>
      <c r="AS8">
        <v>31.897382</v>
      </c>
      <c r="AT8">
        <v>15.146509999999999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1936.6815039999999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341.56009999999998</v>
      </c>
      <c r="L9">
        <v>454.6551</v>
      </c>
      <c r="M9">
        <v>92</v>
      </c>
      <c r="N9">
        <v>58.59</v>
      </c>
      <c r="O9">
        <v>59.359499999999997</v>
      </c>
      <c r="P9">
        <v>103.5</v>
      </c>
      <c r="Q9">
        <v>6.9250999999999996</v>
      </c>
      <c r="R9">
        <v>25.177499999999998</v>
      </c>
      <c r="S9">
        <v>18.293600000000001</v>
      </c>
      <c r="T9">
        <v>0</v>
      </c>
      <c r="U9">
        <v>348.97500000000002</v>
      </c>
      <c r="V9">
        <v>18.1401</v>
      </c>
      <c r="W9">
        <v>44.917999999999999</v>
      </c>
      <c r="X9">
        <v>98.34</v>
      </c>
      <c r="Y9">
        <v>0</v>
      </c>
      <c r="Z9">
        <v>0</v>
      </c>
      <c r="AA9">
        <v>0</v>
      </c>
      <c r="AB9">
        <v>0</v>
      </c>
      <c r="AC9">
        <v>0</v>
      </c>
      <c r="AD9">
        <v>1.321</v>
      </c>
      <c r="AE9">
        <v>16.478852</v>
      </c>
      <c r="AF9">
        <v>8.8740000000000006</v>
      </c>
      <c r="AG9">
        <v>19.864799999999999</v>
      </c>
      <c r="AH9">
        <v>20.834</v>
      </c>
      <c r="AI9">
        <v>0</v>
      </c>
      <c r="AJ9">
        <v>0</v>
      </c>
      <c r="AK9">
        <v>26.2683</v>
      </c>
      <c r="AL9">
        <v>70.882000000000005</v>
      </c>
      <c r="AM9">
        <v>0</v>
      </c>
      <c r="AN9">
        <v>0.61216000000000004</v>
      </c>
      <c r="AO9">
        <v>3.9689999999999999</v>
      </c>
      <c r="AP9">
        <v>12.169499999999999</v>
      </c>
      <c r="AQ9">
        <v>0</v>
      </c>
      <c r="AR9">
        <v>13.247999999999999</v>
      </c>
      <c r="AS9">
        <v>16.142399999999999</v>
      </c>
      <c r="AT9">
        <v>16.382442999999999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1897.4804549999997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341.56009999999998</v>
      </c>
      <c r="L10">
        <v>392.6551</v>
      </c>
      <c r="M10">
        <v>92</v>
      </c>
      <c r="N10">
        <v>58.59</v>
      </c>
      <c r="O10">
        <v>59.359499999999997</v>
      </c>
      <c r="P10">
        <v>103.5</v>
      </c>
      <c r="Q10">
        <v>6.9250999999999996</v>
      </c>
      <c r="R10">
        <v>25.177499999999998</v>
      </c>
      <c r="S10">
        <v>18.293600000000001</v>
      </c>
      <c r="T10">
        <v>0</v>
      </c>
      <c r="U10">
        <v>348.97500000000002</v>
      </c>
      <c r="V10">
        <v>18.1401</v>
      </c>
      <c r="W10">
        <v>44.917999999999999</v>
      </c>
      <c r="X10">
        <v>98.34</v>
      </c>
      <c r="Y10">
        <v>0</v>
      </c>
      <c r="Z10">
        <v>1.1000000000000001</v>
      </c>
      <c r="AA10">
        <v>0</v>
      </c>
      <c r="AB10">
        <v>0</v>
      </c>
      <c r="AC10">
        <v>0</v>
      </c>
      <c r="AD10">
        <v>1.321</v>
      </c>
      <c r="AE10">
        <v>16.478852</v>
      </c>
      <c r="AF10">
        <v>8.8740000000000006</v>
      </c>
      <c r="AG10">
        <v>19.864799999999999</v>
      </c>
      <c r="AH10">
        <v>20.834</v>
      </c>
      <c r="AI10">
        <v>0</v>
      </c>
      <c r="AJ10">
        <v>0</v>
      </c>
      <c r="AK10">
        <v>26.2683</v>
      </c>
      <c r="AL10">
        <v>70.882000000000005</v>
      </c>
      <c r="AM10">
        <v>0</v>
      </c>
      <c r="AN10">
        <v>0.61216000000000004</v>
      </c>
      <c r="AO10">
        <v>3.9689999999999999</v>
      </c>
      <c r="AP10">
        <v>12.169499999999999</v>
      </c>
      <c r="AQ10">
        <v>0</v>
      </c>
      <c r="AR10">
        <v>13.247999999999999</v>
      </c>
      <c r="AS10">
        <v>14.7972</v>
      </c>
      <c r="AT10">
        <v>15.714615999999999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1834.5674279999996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341.56009999999998</v>
      </c>
      <c r="L11">
        <v>392.6551</v>
      </c>
      <c r="M11">
        <v>92</v>
      </c>
      <c r="N11">
        <v>58.59</v>
      </c>
      <c r="O11">
        <v>59.359499999999997</v>
      </c>
      <c r="P11">
        <v>103.5</v>
      </c>
      <c r="Q11">
        <v>6.9250999999999996</v>
      </c>
      <c r="R11">
        <v>31.779599999999999</v>
      </c>
      <c r="S11">
        <v>18.293600000000001</v>
      </c>
      <c r="T11">
        <v>0</v>
      </c>
      <c r="U11">
        <v>348.97500000000002</v>
      </c>
      <c r="V11">
        <v>18.1401</v>
      </c>
      <c r="W11">
        <v>44.917999999999999</v>
      </c>
      <c r="X11">
        <v>98.34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1.321</v>
      </c>
      <c r="AE11">
        <v>16.478852</v>
      </c>
      <c r="AF11">
        <v>8.8740000000000006</v>
      </c>
      <c r="AG11">
        <v>19.864799999999999</v>
      </c>
      <c r="AH11">
        <v>20.834</v>
      </c>
      <c r="AI11">
        <v>0</v>
      </c>
      <c r="AJ11">
        <v>0</v>
      </c>
      <c r="AK11">
        <v>26.2683</v>
      </c>
      <c r="AL11">
        <v>70.882000000000005</v>
      </c>
      <c r="AM11">
        <v>0</v>
      </c>
      <c r="AN11">
        <v>0.61216000000000004</v>
      </c>
      <c r="AO11">
        <v>3.9689999999999999</v>
      </c>
      <c r="AP11">
        <v>5.7645</v>
      </c>
      <c r="AQ11">
        <v>0</v>
      </c>
      <c r="AR11">
        <v>13.247999999999999</v>
      </c>
      <c r="AS11">
        <v>14.7972</v>
      </c>
      <c r="AT11">
        <v>16.487269999999999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1840.9579819999999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341.56009999999998</v>
      </c>
      <c r="L12">
        <v>392.6551</v>
      </c>
      <c r="M12">
        <v>92</v>
      </c>
      <c r="N12">
        <v>58.59</v>
      </c>
      <c r="O12">
        <v>59.359499999999997</v>
      </c>
      <c r="P12">
        <v>103.5</v>
      </c>
      <c r="Q12">
        <v>6.9250999999999996</v>
      </c>
      <c r="R12">
        <v>38.381700000000002</v>
      </c>
      <c r="S12">
        <v>18.293600000000001</v>
      </c>
      <c r="T12">
        <v>0</v>
      </c>
      <c r="U12">
        <v>348.97500000000002</v>
      </c>
      <c r="V12">
        <v>18.1401</v>
      </c>
      <c r="W12">
        <v>44.917999999999999</v>
      </c>
      <c r="X12">
        <v>98.34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1.321</v>
      </c>
      <c r="AE12">
        <v>16.478852</v>
      </c>
      <c r="AF12">
        <v>8.8740000000000006</v>
      </c>
      <c r="AG12">
        <v>19.864799999999999</v>
      </c>
      <c r="AH12">
        <v>20.834</v>
      </c>
      <c r="AI12">
        <v>0</v>
      </c>
      <c r="AJ12">
        <v>0</v>
      </c>
      <c r="AK12">
        <v>26.2683</v>
      </c>
      <c r="AL12">
        <v>70.882000000000005</v>
      </c>
      <c r="AM12">
        <v>0</v>
      </c>
      <c r="AN12">
        <v>0.61216000000000004</v>
      </c>
      <c r="AO12">
        <v>3.9689999999999999</v>
      </c>
      <c r="AP12">
        <v>5.7645</v>
      </c>
      <c r="AQ12">
        <v>0</v>
      </c>
      <c r="AR12">
        <v>13.247999999999999</v>
      </c>
      <c r="AS12">
        <v>14.7972</v>
      </c>
      <c r="AT12">
        <v>15.316775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1846.3895869999999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341.56009999999998</v>
      </c>
      <c r="L13">
        <v>392.6551</v>
      </c>
      <c r="M13">
        <v>92</v>
      </c>
      <c r="N13">
        <v>58.59</v>
      </c>
      <c r="O13">
        <v>59.359499999999997</v>
      </c>
      <c r="P13">
        <v>103.5</v>
      </c>
      <c r="Q13">
        <v>6.9250999999999996</v>
      </c>
      <c r="R13">
        <v>42.392195999999998</v>
      </c>
      <c r="S13">
        <v>18.293600000000001</v>
      </c>
      <c r="T13">
        <v>0</v>
      </c>
      <c r="U13">
        <v>348.97500000000002</v>
      </c>
      <c r="V13">
        <v>18.1401</v>
      </c>
      <c r="W13">
        <v>44.917999999999999</v>
      </c>
      <c r="X13">
        <v>98.34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1.321</v>
      </c>
      <c r="AE13">
        <v>16.478852</v>
      </c>
      <c r="AF13">
        <v>8.8740000000000006</v>
      </c>
      <c r="AG13">
        <v>19.864799999999999</v>
      </c>
      <c r="AH13">
        <v>20.834</v>
      </c>
      <c r="AI13">
        <v>0</v>
      </c>
      <c r="AJ13">
        <v>0</v>
      </c>
      <c r="AK13">
        <v>26.2683</v>
      </c>
      <c r="AL13">
        <v>25.564</v>
      </c>
      <c r="AM13">
        <v>0</v>
      </c>
      <c r="AN13">
        <v>0.61216000000000004</v>
      </c>
      <c r="AO13">
        <v>3.9689999999999999</v>
      </c>
      <c r="AP13">
        <v>5.7645</v>
      </c>
      <c r="AQ13">
        <v>0</v>
      </c>
      <c r="AR13">
        <v>13.247999999999999</v>
      </c>
      <c r="AS13">
        <v>14.7972</v>
      </c>
      <c r="AT13">
        <v>15.752129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1805.5174369999997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341.56009999999998</v>
      </c>
      <c r="L14">
        <v>392.6551</v>
      </c>
      <c r="M14">
        <v>92</v>
      </c>
      <c r="N14">
        <v>58.59</v>
      </c>
      <c r="O14">
        <v>59.359499999999997</v>
      </c>
      <c r="P14">
        <v>103.5</v>
      </c>
      <c r="Q14">
        <v>6.9250999999999996</v>
      </c>
      <c r="R14">
        <v>42.392195999999998</v>
      </c>
      <c r="S14">
        <v>18.293600000000001</v>
      </c>
      <c r="T14">
        <v>0</v>
      </c>
      <c r="U14">
        <v>348.97500000000002</v>
      </c>
      <c r="V14">
        <v>18.1401</v>
      </c>
      <c r="W14">
        <v>44.917999999999999</v>
      </c>
      <c r="X14">
        <v>98.34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1.321</v>
      </c>
      <c r="AE14">
        <v>16.478852</v>
      </c>
      <c r="AF14">
        <v>8.8740000000000006</v>
      </c>
      <c r="AG14">
        <v>19.864799999999999</v>
      </c>
      <c r="AH14">
        <v>20.834</v>
      </c>
      <c r="AI14">
        <v>0</v>
      </c>
      <c r="AJ14">
        <v>0</v>
      </c>
      <c r="AK14">
        <v>26.2683</v>
      </c>
      <c r="AL14">
        <v>25.564</v>
      </c>
      <c r="AM14">
        <v>0</v>
      </c>
      <c r="AN14">
        <v>0.61216000000000004</v>
      </c>
      <c r="AO14">
        <v>3.9689999999999999</v>
      </c>
      <c r="AP14">
        <v>5.7645</v>
      </c>
      <c r="AQ14">
        <v>0</v>
      </c>
      <c r="AR14">
        <v>13.247999999999999</v>
      </c>
      <c r="AS14">
        <v>14.7972</v>
      </c>
      <c r="AT14">
        <v>17.209281000000001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1806.9745889999997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341.56009999999998</v>
      </c>
      <c r="L15">
        <v>392.6551</v>
      </c>
      <c r="M15">
        <v>92</v>
      </c>
      <c r="N15">
        <v>58.59</v>
      </c>
      <c r="O15">
        <v>59.359499999999997</v>
      </c>
      <c r="P15">
        <v>103.5</v>
      </c>
      <c r="Q15">
        <v>6.9250999999999996</v>
      </c>
      <c r="R15">
        <v>42.392195999999998</v>
      </c>
      <c r="S15">
        <v>18.293600000000001</v>
      </c>
      <c r="T15">
        <v>0</v>
      </c>
      <c r="U15">
        <v>348.97500000000002</v>
      </c>
      <c r="V15">
        <v>18.1401</v>
      </c>
      <c r="W15">
        <v>44.917999999999999</v>
      </c>
      <c r="X15">
        <v>98.34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1.321</v>
      </c>
      <c r="AE15">
        <v>16.478852</v>
      </c>
      <c r="AF15">
        <v>8.8740000000000006</v>
      </c>
      <c r="AG15">
        <v>19.864799999999999</v>
      </c>
      <c r="AH15">
        <v>20.834</v>
      </c>
      <c r="AI15">
        <v>0</v>
      </c>
      <c r="AJ15">
        <v>0</v>
      </c>
      <c r="AK15">
        <v>26.2683</v>
      </c>
      <c r="AL15">
        <v>25.564</v>
      </c>
      <c r="AM15">
        <v>0</v>
      </c>
      <c r="AN15">
        <v>0.61216000000000004</v>
      </c>
      <c r="AO15">
        <v>3.9689999999999999</v>
      </c>
      <c r="AP15">
        <v>5.7645</v>
      </c>
      <c r="AQ15">
        <v>0</v>
      </c>
      <c r="AR15">
        <v>13.247999999999999</v>
      </c>
      <c r="AS15">
        <v>14.7972</v>
      </c>
      <c r="AT15">
        <v>16.214365999999998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1799.4588739999997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341.56009999999998</v>
      </c>
      <c r="L16">
        <v>392.6551</v>
      </c>
      <c r="M16">
        <v>92</v>
      </c>
      <c r="N16">
        <v>58.59</v>
      </c>
      <c r="O16">
        <v>59.359499999999997</v>
      </c>
      <c r="P16">
        <v>103.5</v>
      </c>
      <c r="Q16">
        <v>6.9250999999999996</v>
      </c>
      <c r="R16">
        <v>42.392195999999998</v>
      </c>
      <c r="S16">
        <v>18.293600000000001</v>
      </c>
      <c r="T16">
        <v>0</v>
      </c>
      <c r="U16">
        <v>348.97500000000002</v>
      </c>
      <c r="V16">
        <v>18.1401</v>
      </c>
      <c r="W16">
        <v>44.917999999999999</v>
      </c>
      <c r="X16">
        <v>98.34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1.321</v>
      </c>
      <c r="AE16">
        <v>16.478852</v>
      </c>
      <c r="AF16">
        <v>8.8740000000000006</v>
      </c>
      <c r="AG16">
        <v>19.864799999999999</v>
      </c>
      <c r="AH16">
        <v>20.834</v>
      </c>
      <c r="AI16">
        <v>0</v>
      </c>
      <c r="AJ16">
        <v>0</v>
      </c>
      <c r="AK16">
        <v>26.2683</v>
      </c>
      <c r="AL16">
        <v>25.564</v>
      </c>
      <c r="AM16">
        <v>0</v>
      </c>
      <c r="AN16">
        <v>0.61216000000000004</v>
      </c>
      <c r="AO16">
        <v>3.9689999999999999</v>
      </c>
      <c r="AP16">
        <v>5.7645</v>
      </c>
      <c r="AQ16">
        <v>0</v>
      </c>
      <c r="AR16">
        <v>13.247999999999999</v>
      </c>
      <c r="AS16">
        <v>14.7972</v>
      </c>
      <c r="AT16">
        <v>16.226140999999998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1799.4706489999999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341.56009999999998</v>
      </c>
      <c r="L17">
        <v>392.6551</v>
      </c>
      <c r="M17">
        <v>92</v>
      </c>
      <c r="N17">
        <v>58.59</v>
      </c>
      <c r="O17">
        <v>59.359499999999997</v>
      </c>
      <c r="P17">
        <v>103.5</v>
      </c>
      <c r="Q17">
        <v>6.9250999999999996</v>
      </c>
      <c r="R17">
        <v>42.392195999999998</v>
      </c>
      <c r="S17">
        <v>18.293600000000001</v>
      </c>
      <c r="T17">
        <v>0</v>
      </c>
      <c r="U17">
        <v>348.97500000000002</v>
      </c>
      <c r="V17">
        <v>18.1401</v>
      </c>
      <c r="W17">
        <v>44.917999999999999</v>
      </c>
      <c r="X17">
        <v>98.34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1.321</v>
      </c>
      <c r="AE17">
        <v>16.478852</v>
      </c>
      <c r="AF17">
        <v>8.8740000000000006</v>
      </c>
      <c r="AG17">
        <v>19.864799999999999</v>
      </c>
      <c r="AH17">
        <v>20.834</v>
      </c>
      <c r="AI17">
        <v>0</v>
      </c>
      <c r="AJ17">
        <v>0</v>
      </c>
      <c r="AK17">
        <v>26.2683</v>
      </c>
      <c r="AL17">
        <v>25.564</v>
      </c>
      <c r="AM17">
        <v>0</v>
      </c>
      <c r="AN17">
        <v>0.61216000000000004</v>
      </c>
      <c r="AO17">
        <v>3.9689999999999999</v>
      </c>
      <c r="AP17">
        <v>5.7645</v>
      </c>
      <c r="AQ17">
        <v>0</v>
      </c>
      <c r="AR17">
        <v>49.68</v>
      </c>
      <c r="AS17">
        <v>14.7972</v>
      </c>
      <c r="AT17">
        <v>15.534973000000001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1835.2114809999998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341.56009999999998</v>
      </c>
      <c r="L18">
        <v>392.6551</v>
      </c>
      <c r="M18">
        <v>92</v>
      </c>
      <c r="N18">
        <v>58.59</v>
      </c>
      <c r="O18">
        <v>59.359499999999997</v>
      </c>
      <c r="P18">
        <v>103.5</v>
      </c>
      <c r="Q18">
        <v>6.9250999999999996</v>
      </c>
      <c r="R18">
        <v>42.392195999999998</v>
      </c>
      <c r="S18">
        <v>18.293600000000001</v>
      </c>
      <c r="T18">
        <v>0</v>
      </c>
      <c r="U18">
        <v>348.97500000000002</v>
      </c>
      <c r="V18">
        <v>18.1401</v>
      </c>
      <c r="W18">
        <v>44.917999999999999</v>
      </c>
      <c r="X18">
        <v>98.34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1.321</v>
      </c>
      <c r="AE18">
        <v>16.478852</v>
      </c>
      <c r="AF18">
        <v>8.8740000000000006</v>
      </c>
      <c r="AG18">
        <v>19.864799999999999</v>
      </c>
      <c r="AH18">
        <v>20.834</v>
      </c>
      <c r="AI18">
        <v>0</v>
      </c>
      <c r="AJ18">
        <v>0</v>
      </c>
      <c r="AK18">
        <v>26.2683</v>
      </c>
      <c r="AL18">
        <v>25.564</v>
      </c>
      <c r="AM18">
        <v>0</v>
      </c>
      <c r="AN18">
        <v>0.61216000000000004</v>
      </c>
      <c r="AO18">
        <v>3.9689999999999999</v>
      </c>
      <c r="AP18">
        <v>5.7645</v>
      </c>
      <c r="AQ18">
        <v>0</v>
      </c>
      <c r="AR18">
        <v>49.68</v>
      </c>
      <c r="AS18">
        <v>14.7972</v>
      </c>
      <c r="AT18">
        <v>16.698174000000002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1836.3746819999999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341.56009999999998</v>
      </c>
      <c r="L19">
        <v>367.42500000000001</v>
      </c>
      <c r="M19">
        <v>92</v>
      </c>
      <c r="N19">
        <v>58.59</v>
      </c>
      <c r="O19">
        <v>59.359499999999997</v>
      </c>
      <c r="P19">
        <v>103.5</v>
      </c>
      <c r="Q19">
        <v>5.3875999999999999</v>
      </c>
      <c r="R19">
        <v>42.392195999999998</v>
      </c>
      <c r="S19">
        <v>14.5905</v>
      </c>
      <c r="T19">
        <v>0</v>
      </c>
      <c r="U19">
        <v>348.97500000000002</v>
      </c>
      <c r="V19">
        <v>18.1401</v>
      </c>
      <c r="W19">
        <v>44.917999999999999</v>
      </c>
      <c r="X19">
        <v>98.34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1.321</v>
      </c>
      <c r="AE19">
        <v>16.478852</v>
      </c>
      <c r="AF19">
        <v>8.8740000000000006</v>
      </c>
      <c r="AG19">
        <v>19.864799999999999</v>
      </c>
      <c r="AH19">
        <v>20.834</v>
      </c>
      <c r="AI19">
        <v>0</v>
      </c>
      <c r="AJ19">
        <v>0</v>
      </c>
      <c r="AK19">
        <v>26.2683</v>
      </c>
      <c r="AL19">
        <v>13.363</v>
      </c>
      <c r="AM19">
        <v>0</v>
      </c>
      <c r="AN19">
        <v>0.61216000000000004</v>
      </c>
      <c r="AO19">
        <v>3.9689999999999999</v>
      </c>
      <c r="AP19">
        <v>5.7645</v>
      </c>
      <c r="AQ19">
        <v>0</v>
      </c>
      <c r="AR19">
        <v>13.247999999999999</v>
      </c>
      <c r="AS19">
        <v>14.7972</v>
      </c>
      <c r="AT19">
        <v>20.000004000000001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1760.5728119999999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341.56009999999998</v>
      </c>
      <c r="L20">
        <v>392.6551</v>
      </c>
      <c r="M20">
        <v>92</v>
      </c>
      <c r="N20">
        <v>58.59</v>
      </c>
      <c r="O20">
        <v>59.359499999999997</v>
      </c>
      <c r="P20">
        <v>103.5</v>
      </c>
      <c r="Q20">
        <v>6.9250999999999996</v>
      </c>
      <c r="R20">
        <v>42.392195999999998</v>
      </c>
      <c r="S20">
        <v>18.293600000000001</v>
      </c>
      <c r="T20">
        <v>0</v>
      </c>
      <c r="U20">
        <v>348.97500000000002</v>
      </c>
      <c r="V20">
        <v>18.1401</v>
      </c>
      <c r="W20">
        <v>44.917999999999999</v>
      </c>
      <c r="X20">
        <v>98.34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1.321</v>
      </c>
      <c r="AE20">
        <v>16.478852</v>
      </c>
      <c r="AF20">
        <v>8.8740000000000006</v>
      </c>
      <c r="AG20">
        <v>19.864799999999999</v>
      </c>
      <c r="AH20">
        <v>20.834</v>
      </c>
      <c r="AI20">
        <v>0</v>
      </c>
      <c r="AJ20">
        <v>0</v>
      </c>
      <c r="AK20">
        <v>26.2683</v>
      </c>
      <c r="AL20">
        <v>13.363</v>
      </c>
      <c r="AM20">
        <v>0</v>
      </c>
      <c r="AN20">
        <v>0.61216000000000004</v>
      </c>
      <c r="AO20">
        <v>3.9689999999999999</v>
      </c>
      <c r="AP20">
        <v>5.7645</v>
      </c>
      <c r="AQ20">
        <v>0</v>
      </c>
      <c r="AR20">
        <v>13.247999999999999</v>
      </c>
      <c r="AS20">
        <v>14.7972</v>
      </c>
      <c r="AT20">
        <v>20.000004000000001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1791.0435119999997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341.56009999999998</v>
      </c>
      <c r="L21">
        <v>392.6551</v>
      </c>
      <c r="M21">
        <v>92</v>
      </c>
      <c r="N21">
        <v>58.59</v>
      </c>
      <c r="O21">
        <v>59.359499999999997</v>
      </c>
      <c r="P21">
        <v>103.5</v>
      </c>
      <c r="Q21">
        <v>6.9250999999999996</v>
      </c>
      <c r="R21">
        <v>42.392195999999998</v>
      </c>
      <c r="S21">
        <v>18.293600000000001</v>
      </c>
      <c r="T21">
        <v>0</v>
      </c>
      <c r="U21">
        <v>348.97500000000002</v>
      </c>
      <c r="V21">
        <v>18.1401</v>
      </c>
      <c r="W21">
        <v>44.917999999999999</v>
      </c>
      <c r="X21">
        <v>98.34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1.321</v>
      </c>
      <c r="AE21">
        <v>16.478852</v>
      </c>
      <c r="AF21">
        <v>8.8740000000000006</v>
      </c>
      <c r="AG21">
        <v>19.864799999999999</v>
      </c>
      <c r="AH21">
        <v>20.834</v>
      </c>
      <c r="AI21">
        <v>0</v>
      </c>
      <c r="AJ21">
        <v>0</v>
      </c>
      <c r="AK21">
        <v>26.2683</v>
      </c>
      <c r="AL21">
        <v>13.363</v>
      </c>
      <c r="AM21">
        <v>0</v>
      </c>
      <c r="AN21">
        <v>0.61216000000000004</v>
      </c>
      <c r="AO21">
        <v>3.9689999999999999</v>
      </c>
      <c r="AP21">
        <v>5.7645</v>
      </c>
      <c r="AQ21">
        <v>0</v>
      </c>
      <c r="AR21">
        <v>13.247999999999999</v>
      </c>
      <c r="AS21">
        <v>10.089</v>
      </c>
      <c r="AT21">
        <v>20.000004000000001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1786.3353119999997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341.56009999999998</v>
      </c>
      <c r="L22">
        <v>464.6551</v>
      </c>
      <c r="M22">
        <v>92</v>
      </c>
      <c r="N22">
        <v>58.59</v>
      </c>
      <c r="O22">
        <v>59.359499999999997</v>
      </c>
      <c r="P22">
        <v>103.5</v>
      </c>
      <c r="Q22">
        <v>6.9250999999999996</v>
      </c>
      <c r="R22">
        <v>42.392195999999998</v>
      </c>
      <c r="S22">
        <v>18.293600000000001</v>
      </c>
      <c r="T22">
        <v>0</v>
      </c>
      <c r="U22">
        <v>348.97500000000002</v>
      </c>
      <c r="V22">
        <v>18.1401</v>
      </c>
      <c r="W22">
        <v>44.917999999999999</v>
      </c>
      <c r="X22">
        <v>98.34</v>
      </c>
      <c r="Y22">
        <v>0</v>
      </c>
      <c r="Z22">
        <v>0</v>
      </c>
      <c r="AA22">
        <v>0</v>
      </c>
      <c r="AB22">
        <v>13.0634</v>
      </c>
      <c r="AC22">
        <v>0</v>
      </c>
      <c r="AD22">
        <v>1.321</v>
      </c>
      <c r="AE22">
        <v>16.478852</v>
      </c>
      <c r="AF22">
        <v>8.8740000000000006</v>
      </c>
      <c r="AG22">
        <v>19.864799999999999</v>
      </c>
      <c r="AH22">
        <v>20.834</v>
      </c>
      <c r="AI22">
        <v>0</v>
      </c>
      <c r="AJ22">
        <v>0</v>
      </c>
      <c r="AK22">
        <v>26.2683</v>
      </c>
      <c r="AL22">
        <v>13.363</v>
      </c>
      <c r="AM22">
        <v>0</v>
      </c>
      <c r="AN22">
        <v>0.61216000000000004</v>
      </c>
      <c r="AO22">
        <v>3.9689999999999999</v>
      </c>
      <c r="AP22">
        <v>5.7645</v>
      </c>
      <c r="AQ22">
        <v>0</v>
      </c>
      <c r="AR22">
        <v>13.247999999999999</v>
      </c>
      <c r="AS22">
        <v>10.089</v>
      </c>
      <c r="AT22">
        <v>20.000004000000001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1871.3987119999997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341.56009999999998</v>
      </c>
      <c r="L23">
        <v>534.65509999999995</v>
      </c>
      <c r="M23">
        <v>92</v>
      </c>
      <c r="N23">
        <v>58.59</v>
      </c>
      <c r="O23">
        <v>59.359499999999997</v>
      </c>
      <c r="P23">
        <v>103.5</v>
      </c>
      <c r="Q23">
        <v>6.9250999999999996</v>
      </c>
      <c r="R23">
        <v>42.392195999999998</v>
      </c>
      <c r="S23">
        <v>18.293600000000001</v>
      </c>
      <c r="T23">
        <v>0</v>
      </c>
      <c r="U23">
        <v>348.97500000000002</v>
      </c>
      <c r="V23">
        <v>18.1401</v>
      </c>
      <c r="W23">
        <v>44.917999999999999</v>
      </c>
      <c r="X23">
        <v>98.34</v>
      </c>
      <c r="Y23">
        <v>0</v>
      </c>
      <c r="Z23">
        <v>0</v>
      </c>
      <c r="AA23">
        <v>0</v>
      </c>
      <c r="AB23">
        <v>13.0634</v>
      </c>
      <c r="AC23">
        <v>0</v>
      </c>
      <c r="AD23">
        <v>1.321</v>
      </c>
      <c r="AE23">
        <v>32.957704</v>
      </c>
      <c r="AF23">
        <v>8.8740000000000006</v>
      </c>
      <c r="AG23">
        <v>19.864799999999999</v>
      </c>
      <c r="AH23">
        <v>20.834</v>
      </c>
      <c r="AI23">
        <v>0</v>
      </c>
      <c r="AJ23">
        <v>0</v>
      </c>
      <c r="AK23">
        <v>26.2683</v>
      </c>
      <c r="AL23">
        <v>13.363</v>
      </c>
      <c r="AM23">
        <v>0</v>
      </c>
      <c r="AN23">
        <v>0.61216000000000004</v>
      </c>
      <c r="AO23">
        <v>3.9689999999999999</v>
      </c>
      <c r="AP23">
        <v>5.7645</v>
      </c>
      <c r="AQ23">
        <v>0</v>
      </c>
      <c r="AR23">
        <v>13.247999999999999</v>
      </c>
      <c r="AS23">
        <v>10.089</v>
      </c>
      <c r="AT23">
        <v>20.000004000000001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1957.8775639999997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341.56009999999998</v>
      </c>
      <c r="L24">
        <v>604.65509999999995</v>
      </c>
      <c r="M24">
        <v>92</v>
      </c>
      <c r="N24">
        <v>58.59</v>
      </c>
      <c r="O24">
        <v>59.359499999999997</v>
      </c>
      <c r="P24">
        <v>103.5</v>
      </c>
      <c r="Q24">
        <v>9.99</v>
      </c>
      <c r="R24">
        <v>42.392195999999998</v>
      </c>
      <c r="S24">
        <v>26.3901</v>
      </c>
      <c r="T24">
        <v>0</v>
      </c>
      <c r="U24">
        <v>348.97500000000002</v>
      </c>
      <c r="V24">
        <v>18.1401</v>
      </c>
      <c r="W24">
        <v>44.917999999999999</v>
      </c>
      <c r="X24">
        <v>98.34</v>
      </c>
      <c r="Y24">
        <v>0</v>
      </c>
      <c r="Z24">
        <v>0</v>
      </c>
      <c r="AA24">
        <v>0</v>
      </c>
      <c r="AB24">
        <v>13.0634</v>
      </c>
      <c r="AC24">
        <v>0</v>
      </c>
      <c r="AD24">
        <v>1.321</v>
      </c>
      <c r="AE24">
        <v>32.957704</v>
      </c>
      <c r="AF24">
        <v>8.8740000000000006</v>
      </c>
      <c r="AG24">
        <v>19.864799999999999</v>
      </c>
      <c r="AH24">
        <v>43.183199999999999</v>
      </c>
      <c r="AI24">
        <v>0</v>
      </c>
      <c r="AJ24">
        <v>0</v>
      </c>
      <c r="AK24">
        <v>26.2683</v>
      </c>
      <c r="AL24">
        <v>13.363</v>
      </c>
      <c r="AM24">
        <v>5.1986999999999997</v>
      </c>
      <c r="AN24">
        <v>0.61216000000000004</v>
      </c>
      <c r="AO24">
        <v>3.9689999999999999</v>
      </c>
      <c r="AP24">
        <v>5.7645</v>
      </c>
      <c r="AQ24">
        <v>15.561</v>
      </c>
      <c r="AR24">
        <v>13.247999999999999</v>
      </c>
      <c r="AS24">
        <v>10.089</v>
      </c>
      <c r="AT24">
        <v>20.000004000000001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2082.1478639999991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341.56009999999998</v>
      </c>
      <c r="L25">
        <v>653.15009999999995</v>
      </c>
      <c r="M25">
        <v>92</v>
      </c>
      <c r="N25">
        <v>58.59</v>
      </c>
      <c r="O25">
        <v>59.359499999999997</v>
      </c>
      <c r="P25">
        <v>103.5</v>
      </c>
      <c r="Q25">
        <v>9.99</v>
      </c>
      <c r="R25">
        <v>42.392195999999998</v>
      </c>
      <c r="S25">
        <v>26.3901</v>
      </c>
      <c r="T25">
        <v>0</v>
      </c>
      <c r="U25">
        <v>348.97500000000002</v>
      </c>
      <c r="V25">
        <v>18.1401</v>
      </c>
      <c r="W25">
        <v>44.917999999999999</v>
      </c>
      <c r="X25">
        <v>98.34</v>
      </c>
      <c r="Y25">
        <v>0</v>
      </c>
      <c r="Z25">
        <v>0</v>
      </c>
      <c r="AA25">
        <v>8.69</v>
      </c>
      <c r="AB25">
        <v>13.0634</v>
      </c>
      <c r="AC25">
        <v>0</v>
      </c>
      <c r="AD25">
        <v>9.1149000000000004</v>
      </c>
      <c r="AE25">
        <v>32.957704</v>
      </c>
      <c r="AF25">
        <v>8.8740000000000006</v>
      </c>
      <c r="AG25">
        <v>19.864799999999999</v>
      </c>
      <c r="AH25">
        <v>66.290000000000006</v>
      </c>
      <c r="AI25">
        <v>0</v>
      </c>
      <c r="AJ25">
        <v>0</v>
      </c>
      <c r="AK25">
        <v>26.2683</v>
      </c>
      <c r="AL25">
        <v>13.363</v>
      </c>
      <c r="AM25">
        <v>5.1986999999999997</v>
      </c>
      <c r="AN25">
        <v>0.61216000000000004</v>
      </c>
      <c r="AO25">
        <v>3.9689999999999999</v>
      </c>
      <c r="AP25">
        <v>5.7645</v>
      </c>
      <c r="AQ25">
        <v>31.122</v>
      </c>
      <c r="AR25">
        <v>13.247999999999999</v>
      </c>
      <c r="AS25">
        <v>10.089</v>
      </c>
      <c r="AT25">
        <v>20.000004000000001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2185.7945640000003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341.56009999999998</v>
      </c>
      <c r="L26">
        <v>653.15009999999995</v>
      </c>
      <c r="M26">
        <v>92</v>
      </c>
      <c r="N26">
        <v>58.59</v>
      </c>
      <c r="O26">
        <v>59.359499999999997</v>
      </c>
      <c r="P26">
        <v>103.5</v>
      </c>
      <c r="Q26">
        <v>9.99</v>
      </c>
      <c r="R26">
        <v>42.392195999999998</v>
      </c>
      <c r="S26">
        <v>26.3901</v>
      </c>
      <c r="T26">
        <v>0</v>
      </c>
      <c r="U26">
        <v>348.97500000000002</v>
      </c>
      <c r="V26">
        <v>18.1401</v>
      </c>
      <c r="W26">
        <v>44.917999999999999</v>
      </c>
      <c r="X26">
        <v>98.34</v>
      </c>
      <c r="Y26">
        <v>0</v>
      </c>
      <c r="Z26">
        <v>0</v>
      </c>
      <c r="AA26">
        <v>8.69</v>
      </c>
      <c r="AB26">
        <v>26.260100000000001</v>
      </c>
      <c r="AC26">
        <v>0</v>
      </c>
      <c r="AD26">
        <v>18.229800000000001</v>
      </c>
      <c r="AE26">
        <v>32.957704</v>
      </c>
      <c r="AF26">
        <v>17.748000000000001</v>
      </c>
      <c r="AG26">
        <v>19.864799999999999</v>
      </c>
      <c r="AH26">
        <v>85.23</v>
      </c>
      <c r="AI26">
        <v>3.1825000000000001</v>
      </c>
      <c r="AJ26">
        <v>0</v>
      </c>
      <c r="AK26">
        <v>26.2683</v>
      </c>
      <c r="AL26">
        <v>13.363</v>
      </c>
      <c r="AM26">
        <v>5.1986999999999997</v>
      </c>
      <c r="AN26">
        <v>0.61216000000000004</v>
      </c>
      <c r="AO26">
        <v>3.9689999999999999</v>
      </c>
      <c r="AP26">
        <v>5.7645</v>
      </c>
      <c r="AQ26">
        <v>46.683</v>
      </c>
      <c r="AR26">
        <v>13.247999999999999</v>
      </c>
      <c r="AS26">
        <v>10.089</v>
      </c>
      <c r="AT26">
        <v>20.000004000000001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2254.6636640000002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341.56009999999998</v>
      </c>
      <c r="L27">
        <v>653.15009999999995</v>
      </c>
      <c r="M27">
        <v>92</v>
      </c>
      <c r="N27">
        <v>58.59</v>
      </c>
      <c r="O27">
        <v>59.359499999999997</v>
      </c>
      <c r="P27">
        <v>103.5</v>
      </c>
      <c r="Q27">
        <v>9.99</v>
      </c>
      <c r="R27">
        <v>42.392195999999998</v>
      </c>
      <c r="S27">
        <v>26.3901</v>
      </c>
      <c r="T27">
        <v>0</v>
      </c>
      <c r="U27">
        <v>348.97500000000002</v>
      </c>
      <c r="V27">
        <v>18.1401</v>
      </c>
      <c r="W27">
        <v>44.917999999999999</v>
      </c>
      <c r="X27">
        <v>98.34</v>
      </c>
      <c r="Y27">
        <v>0</v>
      </c>
      <c r="Z27">
        <v>3.3</v>
      </c>
      <c r="AA27">
        <v>28.045000000000002</v>
      </c>
      <c r="AB27">
        <v>26.260100000000001</v>
      </c>
      <c r="AC27">
        <v>9.6778399999999998</v>
      </c>
      <c r="AD27">
        <v>27.3447</v>
      </c>
      <c r="AE27">
        <v>49.436556000000003</v>
      </c>
      <c r="AF27">
        <v>26.622</v>
      </c>
      <c r="AG27">
        <v>19.864799999999999</v>
      </c>
      <c r="AH27">
        <v>113.64</v>
      </c>
      <c r="AI27">
        <v>16.350411999999999</v>
      </c>
      <c r="AJ27">
        <v>0</v>
      </c>
      <c r="AK27">
        <v>26.2683</v>
      </c>
      <c r="AL27">
        <v>13.363</v>
      </c>
      <c r="AM27">
        <v>5.1986999999999997</v>
      </c>
      <c r="AN27">
        <v>0.61216000000000004</v>
      </c>
      <c r="AO27">
        <v>3.9689999999999999</v>
      </c>
      <c r="AP27">
        <v>5.7645</v>
      </c>
      <c r="AQ27">
        <v>62.244</v>
      </c>
      <c r="AR27">
        <v>13.247999999999999</v>
      </c>
      <c r="AS27">
        <v>9.4163999999999994</v>
      </c>
      <c r="AT27">
        <v>20.000004000000001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2387.9305680000002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341.56009999999998</v>
      </c>
      <c r="L28">
        <v>653.15009999999995</v>
      </c>
      <c r="M28">
        <v>92</v>
      </c>
      <c r="N28">
        <v>58.59</v>
      </c>
      <c r="O28">
        <v>59.359499999999997</v>
      </c>
      <c r="P28">
        <v>103.5</v>
      </c>
      <c r="Q28">
        <v>9.99</v>
      </c>
      <c r="R28">
        <v>42.392195999999998</v>
      </c>
      <c r="S28">
        <v>26.3901</v>
      </c>
      <c r="T28">
        <v>0</v>
      </c>
      <c r="U28">
        <v>348.97500000000002</v>
      </c>
      <c r="V28">
        <v>18.1401</v>
      </c>
      <c r="W28">
        <v>44.917999999999999</v>
      </c>
      <c r="X28">
        <v>98.34</v>
      </c>
      <c r="Y28">
        <v>0</v>
      </c>
      <c r="Z28">
        <v>19.5624</v>
      </c>
      <c r="AA28">
        <v>42.106999999999999</v>
      </c>
      <c r="AB28">
        <v>39.510120000000001</v>
      </c>
      <c r="AC28">
        <v>29.062808</v>
      </c>
      <c r="AD28">
        <v>36.544144000000003</v>
      </c>
      <c r="AE28">
        <v>49.436556000000003</v>
      </c>
      <c r="AF28">
        <v>39.44</v>
      </c>
      <c r="AG28">
        <v>19.864799999999999</v>
      </c>
      <c r="AH28">
        <v>140.34540000000001</v>
      </c>
      <c r="AI28">
        <v>32.700823999999997</v>
      </c>
      <c r="AJ28">
        <v>0</v>
      </c>
      <c r="AK28">
        <v>26.2683</v>
      </c>
      <c r="AL28">
        <v>13.363</v>
      </c>
      <c r="AM28">
        <v>15.804048</v>
      </c>
      <c r="AN28">
        <v>0.61216000000000004</v>
      </c>
      <c r="AO28">
        <v>3.9689999999999999</v>
      </c>
      <c r="AP28">
        <v>5.7645</v>
      </c>
      <c r="AQ28">
        <v>62.244</v>
      </c>
      <c r="AR28">
        <v>13.247999999999999</v>
      </c>
      <c r="AS28">
        <v>9.4163999999999994</v>
      </c>
      <c r="AT28">
        <v>20.000004000000001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2531.5685600000006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341.56009999999998</v>
      </c>
      <c r="L29">
        <v>653.15009999999995</v>
      </c>
      <c r="M29">
        <v>92</v>
      </c>
      <c r="N29">
        <v>58.59</v>
      </c>
      <c r="O29">
        <v>59.359499999999997</v>
      </c>
      <c r="P29">
        <v>103.5</v>
      </c>
      <c r="Q29">
        <v>9.99</v>
      </c>
      <c r="R29">
        <v>42.392195999999998</v>
      </c>
      <c r="S29">
        <v>26.3901</v>
      </c>
      <c r="T29">
        <v>0</v>
      </c>
      <c r="U29">
        <v>348.97500000000002</v>
      </c>
      <c r="V29">
        <v>18.1401</v>
      </c>
      <c r="W29">
        <v>44.917999999999999</v>
      </c>
      <c r="X29">
        <v>98.34</v>
      </c>
      <c r="Y29">
        <v>0</v>
      </c>
      <c r="Z29">
        <v>19.5624</v>
      </c>
      <c r="AA29">
        <v>42.106999999999999</v>
      </c>
      <c r="AB29">
        <v>39.510120000000001</v>
      </c>
      <c r="AC29">
        <v>29.062808</v>
      </c>
      <c r="AD29">
        <v>36.544144000000003</v>
      </c>
      <c r="AE29">
        <v>49.436556000000003</v>
      </c>
      <c r="AF29">
        <v>39.44</v>
      </c>
      <c r="AG29">
        <v>19.864799999999999</v>
      </c>
      <c r="AH29">
        <v>140.34540000000001</v>
      </c>
      <c r="AI29">
        <v>32.700823999999997</v>
      </c>
      <c r="AJ29">
        <v>0</v>
      </c>
      <c r="AK29">
        <v>26.2683</v>
      </c>
      <c r="AL29">
        <v>13.363</v>
      </c>
      <c r="AM29">
        <v>15.804048</v>
      </c>
      <c r="AN29">
        <v>0.61216000000000004</v>
      </c>
      <c r="AO29">
        <v>3.9689999999999999</v>
      </c>
      <c r="AP29">
        <v>5.7645</v>
      </c>
      <c r="AQ29">
        <v>62.244</v>
      </c>
      <c r="AR29">
        <v>13.247999999999999</v>
      </c>
      <c r="AS29">
        <v>9.4163999999999994</v>
      </c>
      <c r="AT29">
        <v>20.000004000000001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14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2530.5685600000006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341.56009999999998</v>
      </c>
      <c r="L30">
        <v>653.15009999999995</v>
      </c>
      <c r="M30">
        <v>92</v>
      </c>
      <c r="N30">
        <v>58.59</v>
      </c>
      <c r="O30">
        <v>59.359499999999997</v>
      </c>
      <c r="P30">
        <v>103.5</v>
      </c>
      <c r="Q30">
        <v>9.99</v>
      </c>
      <c r="R30">
        <v>42.392195999999998</v>
      </c>
      <c r="S30">
        <v>26.3901</v>
      </c>
      <c r="T30">
        <v>0</v>
      </c>
      <c r="U30">
        <v>348.97500000000002</v>
      </c>
      <c r="V30">
        <v>18.1401</v>
      </c>
      <c r="W30">
        <v>44.917999999999999</v>
      </c>
      <c r="X30">
        <v>98.34</v>
      </c>
      <c r="Y30">
        <v>0</v>
      </c>
      <c r="Z30">
        <v>19.5624</v>
      </c>
      <c r="AA30">
        <v>42.106999999999999</v>
      </c>
      <c r="AB30">
        <v>39.510120000000001</v>
      </c>
      <c r="AC30">
        <v>29.062808</v>
      </c>
      <c r="AD30">
        <v>36.544144000000003</v>
      </c>
      <c r="AE30">
        <v>49.436556000000003</v>
      </c>
      <c r="AF30">
        <v>39.44</v>
      </c>
      <c r="AG30">
        <v>19.864799999999999</v>
      </c>
      <c r="AH30">
        <v>140.34540000000001</v>
      </c>
      <c r="AI30">
        <v>32.700823999999997</v>
      </c>
      <c r="AJ30">
        <v>0</v>
      </c>
      <c r="AK30">
        <v>26.2683</v>
      </c>
      <c r="AL30">
        <v>13.363</v>
      </c>
      <c r="AM30">
        <v>15.804048</v>
      </c>
      <c r="AN30">
        <v>0.61216000000000004</v>
      </c>
      <c r="AO30">
        <v>3.9689999999999999</v>
      </c>
      <c r="AP30">
        <v>5.7645</v>
      </c>
      <c r="AQ30">
        <v>62.244</v>
      </c>
      <c r="AR30">
        <v>13.247999999999999</v>
      </c>
      <c r="AS30">
        <v>9.4163999999999994</v>
      </c>
      <c r="AT30">
        <v>20.000004000000001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19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2535.5685600000006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341.56009999999998</v>
      </c>
      <c r="L31">
        <v>653.15009999999995</v>
      </c>
      <c r="M31">
        <v>92</v>
      </c>
      <c r="N31">
        <v>58.59</v>
      </c>
      <c r="O31">
        <v>59.359499999999997</v>
      </c>
      <c r="P31">
        <v>103.5</v>
      </c>
      <c r="Q31">
        <v>9.99</v>
      </c>
      <c r="R31">
        <v>42.392195999999998</v>
      </c>
      <c r="S31">
        <v>26.3901</v>
      </c>
      <c r="T31">
        <v>0</v>
      </c>
      <c r="U31">
        <v>348.97500000000002</v>
      </c>
      <c r="V31">
        <v>18.1401</v>
      </c>
      <c r="W31">
        <v>44.917999999999999</v>
      </c>
      <c r="X31">
        <v>98.34</v>
      </c>
      <c r="Y31">
        <v>0</v>
      </c>
      <c r="Z31">
        <v>19.5624</v>
      </c>
      <c r="AA31">
        <v>42.106999999999999</v>
      </c>
      <c r="AB31">
        <v>39.510120000000001</v>
      </c>
      <c r="AC31">
        <v>29.062808</v>
      </c>
      <c r="AD31">
        <v>36.544144000000003</v>
      </c>
      <c r="AE31">
        <v>49.436556000000003</v>
      </c>
      <c r="AF31">
        <v>39.44</v>
      </c>
      <c r="AG31">
        <v>19.864799999999999</v>
      </c>
      <c r="AH31">
        <v>140.34540000000001</v>
      </c>
      <c r="AI31">
        <v>32.700823999999997</v>
      </c>
      <c r="AJ31">
        <v>0</v>
      </c>
      <c r="AK31">
        <v>26.2683</v>
      </c>
      <c r="AL31">
        <v>13.363</v>
      </c>
      <c r="AM31">
        <v>15.804048</v>
      </c>
      <c r="AN31">
        <v>0.61216000000000004</v>
      </c>
      <c r="AO31">
        <v>3.9689999999999999</v>
      </c>
      <c r="AP31">
        <v>5.7645</v>
      </c>
      <c r="AQ31">
        <v>62.244</v>
      </c>
      <c r="AR31">
        <v>22.08</v>
      </c>
      <c r="AS31">
        <v>9.4163999999999994</v>
      </c>
      <c r="AT31">
        <v>20.000004000000001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24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2549.4005600000005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341.56009999999998</v>
      </c>
      <c r="L32">
        <v>653.15009999999995</v>
      </c>
      <c r="M32">
        <v>92</v>
      </c>
      <c r="N32">
        <v>58.59</v>
      </c>
      <c r="O32">
        <v>59.359499999999997</v>
      </c>
      <c r="P32">
        <v>103.5</v>
      </c>
      <c r="Q32">
        <v>9.99</v>
      </c>
      <c r="R32">
        <v>42.392195999999998</v>
      </c>
      <c r="S32">
        <v>26.3901</v>
      </c>
      <c r="T32">
        <v>0</v>
      </c>
      <c r="U32">
        <v>348.97500000000002</v>
      </c>
      <c r="V32">
        <v>18.1401</v>
      </c>
      <c r="W32">
        <v>44.917999999999999</v>
      </c>
      <c r="X32">
        <v>98.34</v>
      </c>
      <c r="Y32">
        <v>0</v>
      </c>
      <c r="Z32">
        <v>6.5208000000000004</v>
      </c>
      <c r="AA32">
        <v>20.54</v>
      </c>
      <c r="AB32">
        <v>39.510120000000001</v>
      </c>
      <c r="AC32">
        <v>9.6778399999999998</v>
      </c>
      <c r="AD32">
        <v>27.3447</v>
      </c>
      <c r="AE32">
        <v>32.844799999999999</v>
      </c>
      <c r="AF32">
        <v>26.622</v>
      </c>
      <c r="AG32">
        <v>19.864799999999999</v>
      </c>
      <c r="AH32">
        <v>113.64</v>
      </c>
      <c r="AI32">
        <v>16.350411999999999</v>
      </c>
      <c r="AJ32">
        <v>0</v>
      </c>
      <c r="AK32">
        <v>26.2683</v>
      </c>
      <c r="AL32">
        <v>13.363</v>
      </c>
      <c r="AM32">
        <v>15.804048</v>
      </c>
      <c r="AN32">
        <v>0.61216000000000004</v>
      </c>
      <c r="AO32">
        <v>3.9689999999999999</v>
      </c>
      <c r="AP32">
        <v>5.7645</v>
      </c>
      <c r="AQ32">
        <v>62.244</v>
      </c>
      <c r="AR32">
        <v>49.68</v>
      </c>
      <c r="AS32">
        <v>9.4163999999999994</v>
      </c>
      <c r="AT32">
        <v>20.000004000000001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30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2447.3419800000001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341.56009999999998</v>
      </c>
      <c r="L33">
        <v>653.15009999999995</v>
      </c>
      <c r="M33">
        <v>92</v>
      </c>
      <c r="N33">
        <v>58.59</v>
      </c>
      <c r="O33">
        <v>59.359499999999997</v>
      </c>
      <c r="P33">
        <v>103.5</v>
      </c>
      <c r="Q33">
        <v>9.99</v>
      </c>
      <c r="R33">
        <v>42.392195999999998</v>
      </c>
      <c r="S33">
        <v>26.3901</v>
      </c>
      <c r="T33">
        <v>0</v>
      </c>
      <c r="U33">
        <v>348.97500000000002</v>
      </c>
      <c r="V33">
        <v>18.1401</v>
      </c>
      <c r="W33">
        <v>44.917999999999999</v>
      </c>
      <c r="X33">
        <v>98.34</v>
      </c>
      <c r="Y33">
        <v>0</v>
      </c>
      <c r="Z33">
        <v>0</v>
      </c>
      <c r="AA33">
        <v>8.69</v>
      </c>
      <c r="AB33">
        <v>26.260100000000001</v>
      </c>
      <c r="AC33">
        <v>0</v>
      </c>
      <c r="AD33">
        <v>18.229800000000001</v>
      </c>
      <c r="AE33">
        <v>16.478852</v>
      </c>
      <c r="AF33">
        <v>17.748000000000001</v>
      </c>
      <c r="AG33">
        <v>19.864799999999999</v>
      </c>
      <c r="AH33">
        <v>113.64</v>
      </c>
      <c r="AI33">
        <v>3.819</v>
      </c>
      <c r="AJ33">
        <v>0</v>
      </c>
      <c r="AK33">
        <v>26.2683</v>
      </c>
      <c r="AL33">
        <v>13.363</v>
      </c>
      <c r="AM33">
        <v>15.804048</v>
      </c>
      <c r="AN33">
        <v>0.61216000000000004</v>
      </c>
      <c r="AO33">
        <v>3.9689999999999999</v>
      </c>
      <c r="AP33">
        <v>5.7645</v>
      </c>
      <c r="AQ33">
        <v>62.244</v>
      </c>
      <c r="AR33">
        <v>49.68</v>
      </c>
      <c r="AS33">
        <v>9.4163999999999994</v>
      </c>
      <c r="AT33">
        <v>20.000004000000001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33.659999999999997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2362.8170600000003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341.56009999999998</v>
      </c>
      <c r="L34">
        <v>584.65509999999995</v>
      </c>
      <c r="M34">
        <v>92</v>
      </c>
      <c r="N34">
        <v>58.59</v>
      </c>
      <c r="O34">
        <v>59.359499999999997</v>
      </c>
      <c r="P34">
        <v>103.5</v>
      </c>
      <c r="Q34">
        <v>6.9250999999999996</v>
      </c>
      <c r="R34">
        <v>42.392195999999998</v>
      </c>
      <c r="S34">
        <v>25.275303999999998</v>
      </c>
      <c r="T34">
        <v>0</v>
      </c>
      <c r="U34">
        <v>348.97500000000002</v>
      </c>
      <c r="V34">
        <v>18.1401</v>
      </c>
      <c r="W34">
        <v>44.917999999999999</v>
      </c>
      <c r="X34">
        <v>98.34</v>
      </c>
      <c r="Y34">
        <v>0</v>
      </c>
      <c r="Z34">
        <v>0</v>
      </c>
      <c r="AA34">
        <v>0</v>
      </c>
      <c r="AB34">
        <v>13.0634</v>
      </c>
      <c r="AC34">
        <v>0</v>
      </c>
      <c r="AD34">
        <v>10.0396</v>
      </c>
      <c r="AE34">
        <v>16.478852</v>
      </c>
      <c r="AF34">
        <v>8.8740000000000006</v>
      </c>
      <c r="AG34">
        <v>19.864799999999999</v>
      </c>
      <c r="AH34">
        <v>85.23</v>
      </c>
      <c r="AI34">
        <v>0</v>
      </c>
      <c r="AJ34">
        <v>0</v>
      </c>
      <c r="AK34">
        <v>26.2683</v>
      </c>
      <c r="AL34">
        <v>13.363</v>
      </c>
      <c r="AM34">
        <v>15.804048</v>
      </c>
      <c r="AN34">
        <v>0.61216000000000004</v>
      </c>
      <c r="AO34">
        <v>3.9689999999999999</v>
      </c>
      <c r="AP34">
        <v>5.7645</v>
      </c>
      <c r="AQ34">
        <v>62.244</v>
      </c>
      <c r="AR34">
        <v>13.247999999999999</v>
      </c>
      <c r="AS34">
        <v>9.4163999999999994</v>
      </c>
      <c r="AT34">
        <v>19.271844000000002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2189.1423039999995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341.56009999999998</v>
      </c>
      <c r="L35">
        <v>584.65509999999995</v>
      </c>
      <c r="M35">
        <v>92</v>
      </c>
      <c r="N35">
        <v>58.59</v>
      </c>
      <c r="O35">
        <v>59.359499999999997</v>
      </c>
      <c r="P35">
        <v>100.5</v>
      </c>
      <c r="Q35">
        <v>6.9250999999999996</v>
      </c>
      <c r="R35">
        <v>42.392195999999998</v>
      </c>
      <c r="S35">
        <v>18.293600000000001</v>
      </c>
      <c r="T35">
        <v>0</v>
      </c>
      <c r="U35">
        <v>348.97500000000002</v>
      </c>
      <c r="V35">
        <v>18.1401</v>
      </c>
      <c r="W35">
        <v>44.917999999999999</v>
      </c>
      <c r="X35">
        <v>98.34</v>
      </c>
      <c r="Y35">
        <v>0</v>
      </c>
      <c r="Z35">
        <v>0</v>
      </c>
      <c r="AA35">
        <v>0</v>
      </c>
      <c r="AB35">
        <v>13.0634</v>
      </c>
      <c r="AC35">
        <v>0</v>
      </c>
      <c r="AD35">
        <v>0</v>
      </c>
      <c r="AE35">
        <v>16.478852</v>
      </c>
      <c r="AF35">
        <v>8.8740000000000006</v>
      </c>
      <c r="AG35">
        <v>19.864799999999999</v>
      </c>
      <c r="AH35">
        <v>66.290000000000006</v>
      </c>
      <c r="AI35">
        <v>0</v>
      </c>
      <c r="AJ35">
        <v>0</v>
      </c>
      <c r="AK35">
        <v>26.2683</v>
      </c>
      <c r="AL35">
        <v>13.363</v>
      </c>
      <c r="AM35">
        <v>15.804048</v>
      </c>
      <c r="AN35">
        <v>0.61216000000000004</v>
      </c>
      <c r="AO35">
        <v>3.9689999999999999</v>
      </c>
      <c r="AP35">
        <v>5.7645</v>
      </c>
      <c r="AQ35">
        <v>62.244</v>
      </c>
      <c r="AR35">
        <v>13.247999999999999</v>
      </c>
      <c r="AS35">
        <v>9.4163999999999994</v>
      </c>
      <c r="AT35">
        <v>20.000004000000001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47.78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2157.6891599999999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341.56009999999998</v>
      </c>
      <c r="L36">
        <v>529.53375400000004</v>
      </c>
      <c r="M36">
        <v>92</v>
      </c>
      <c r="N36">
        <v>58.59</v>
      </c>
      <c r="O36">
        <v>59.359499999999997</v>
      </c>
      <c r="P36">
        <v>98.25</v>
      </c>
      <c r="Q36">
        <v>6.9250999999999996</v>
      </c>
      <c r="R36">
        <v>42.392195999999998</v>
      </c>
      <c r="S36">
        <v>18.293600000000001</v>
      </c>
      <c r="T36">
        <v>0</v>
      </c>
      <c r="U36">
        <v>348.97500000000002</v>
      </c>
      <c r="V36">
        <v>18.1401</v>
      </c>
      <c r="W36">
        <v>44.917999999999999</v>
      </c>
      <c r="X36">
        <v>98.34</v>
      </c>
      <c r="Y36">
        <v>0</v>
      </c>
      <c r="Z36">
        <v>0</v>
      </c>
      <c r="AA36">
        <v>0</v>
      </c>
      <c r="AB36">
        <v>13.0634</v>
      </c>
      <c r="AC36">
        <v>0</v>
      </c>
      <c r="AD36">
        <v>0</v>
      </c>
      <c r="AE36">
        <v>16.478852</v>
      </c>
      <c r="AF36">
        <v>8.8740000000000006</v>
      </c>
      <c r="AG36">
        <v>19.864799999999999</v>
      </c>
      <c r="AH36">
        <v>42.615000000000002</v>
      </c>
      <c r="AI36">
        <v>0</v>
      </c>
      <c r="AJ36">
        <v>0</v>
      </c>
      <c r="AK36">
        <v>26.2683</v>
      </c>
      <c r="AL36">
        <v>13.363</v>
      </c>
      <c r="AM36">
        <v>10.557359999999999</v>
      </c>
      <c r="AN36">
        <v>0.61216000000000004</v>
      </c>
      <c r="AO36">
        <v>3.9689999999999999</v>
      </c>
      <c r="AP36">
        <v>5.7645</v>
      </c>
      <c r="AQ36">
        <v>46.683</v>
      </c>
      <c r="AR36">
        <v>13.247999999999999</v>
      </c>
      <c r="AS36">
        <v>9.4163999999999994</v>
      </c>
      <c r="AT36">
        <v>20.000004000000001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57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2065.0551260000002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341.56009999999998</v>
      </c>
      <c r="L37">
        <v>421.070177</v>
      </c>
      <c r="M37">
        <v>92</v>
      </c>
      <c r="N37">
        <v>58.59</v>
      </c>
      <c r="O37">
        <v>59.359499999999997</v>
      </c>
      <c r="P37">
        <v>98.25</v>
      </c>
      <c r="Q37">
        <v>6.9250999999999996</v>
      </c>
      <c r="R37">
        <v>42.392195999999998</v>
      </c>
      <c r="S37">
        <v>18.293600000000001</v>
      </c>
      <c r="T37">
        <v>0</v>
      </c>
      <c r="U37">
        <v>348.97500000000002</v>
      </c>
      <c r="V37">
        <v>18.1401</v>
      </c>
      <c r="W37">
        <v>44.917999999999999</v>
      </c>
      <c r="X37">
        <v>98.34</v>
      </c>
      <c r="Y37">
        <v>0</v>
      </c>
      <c r="Z37">
        <v>0</v>
      </c>
      <c r="AA37">
        <v>0</v>
      </c>
      <c r="AB37">
        <v>13.0634</v>
      </c>
      <c r="AC37">
        <v>0</v>
      </c>
      <c r="AD37">
        <v>0</v>
      </c>
      <c r="AE37">
        <v>16.478852</v>
      </c>
      <c r="AF37">
        <v>8.8740000000000006</v>
      </c>
      <c r="AG37">
        <v>19.864799999999999</v>
      </c>
      <c r="AH37">
        <v>20.834</v>
      </c>
      <c r="AI37">
        <v>0</v>
      </c>
      <c r="AJ37">
        <v>0</v>
      </c>
      <c r="AK37">
        <v>26.2683</v>
      </c>
      <c r="AL37">
        <v>13.363</v>
      </c>
      <c r="AM37">
        <v>5.2786799999999996</v>
      </c>
      <c r="AN37">
        <v>0.61216000000000004</v>
      </c>
      <c r="AO37">
        <v>3.9689999999999999</v>
      </c>
      <c r="AP37">
        <v>5.7645</v>
      </c>
      <c r="AQ37">
        <v>46.683</v>
      </c>
      <c r="AR37">
        <v>13.247999999999999</v>
      </c>
      <c r="AS37">
        <v>9.4163999999999994</v>
      </c>
      <c r="AT37">
        <v>20.000004000000001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64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1936.5318689999999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341.56009999999998</v>
      </c>
      <c r="L38">
        <v>367.42500000000001</v>
      </c>
      <c r="M38">
        <v>92</v>
      </c>
      <c r="N38">
        <v>58.59</v>
      </c>
      <c r="O38">
        <v>59.359499999999997</v>
      </c>
      <c r="P38">
        <v>98.25</v>
      </c>
      <c r="Q38">
        <v>5.3875999999999999</v>
      </c>
      <c r="R38">
        <v>42.392195999999998</v>
      </c>
      <c r="S38">
        <v>16.541488000000001</v>
      </c>
      <c r="T38">
        <v>0</v>
      </c>
      <c r="U38">
        <v>348.97500000000002</v>
      </c>
      <c r="V38">
        <v>18.1401</v>
      </c>
      <c r="W38">
        <v>44.917999999999999</v>
      </c>
      <c r="X38">
        <v>98.34</v>
      </c>
      <c r="Y38">
        <v>0</v>
      </c>
      <c r="Z38">
        <v>0</v>
      </c>
      <c r="AA38">
        <v>0</v>
      </c>
      <c r="AB38">
        <v>13.0634</v>
      </c>
      <c r="AC38">
        <v>0</v>
      </c>
      <c r="AD38">
        <v>0</v>
      </c>
      <c r="AE38">
        <v>16.478852</v>
      </c>
      <c r="AF38">
        <v>8.8740000000000006</v>
      </c>
      <c r="AG38">
        <v>19.864799999999999</v>
      </c>
      <c r="AH38">
        <v>20.834</v>
      </c>
      <c r="AI38">
        <v>0</v>
      </c>
      <c r="AJ38">
        <v>0</v>
      </c>
      <c r="AK38">
        <v>26.2683</v>
      </c>
      <c r="AL38">
        <v>24.402000000000001</v>
      </c>
      <c r="AM38">
        <v>5.1587100000000001</v>
      </c>
      <c r="AN38">
        <v>0.61216000000000004</v>
      </c>
      <c r="AO38">
        <v>3.9689999999999999</v>
      </c>
      <c r="AP38">
        <v>5.7645</v>
      </c>
      <c r="AQ38">
        <v>31.122</v>
      </c>
      <c r="AR38">
        <v>13.247999999999999</v>
      </c>
      <c r="AS38">
        <v>17.4876</v>
      </c>
      <c r="AT38">
        <v>20.000004000000001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1891.02631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341.56009999999998</v>
      </c>
      <c r="L39">
        <v>392.6551</v>
      </c>
      <c r="M39">
        <v>92</v>
      </c>
      <c r="N39">
        <v>58.59</v>
      </c>
      <c r="O39">
        <v>59.359499999999997</v>
      </c>
      <c r="P39">
        <v>98.25</v>
      </c>
      <c r="Q39">
        <v>6.9250999999999996</v>
      </c>
      <c r="R39">
        <v>37.11</v>
      </c>
      <c r="S39">
        <v>18.293600000000001</v>
      </c>
      <c r="T39">
        <v>0</v>
      </c>
      <c r="U39">
        <v>348.97500000000002</v>
      </c>
      <c r="V39">
        <v>18.1401</v>
      </c>
      <c r="W39">
        <v>44.917999999999999</v>
      </c>
      <c r="X39">
        <v>98.34</v>
      </c>
      <c r="Y39">
        <v>0</v>
      </c>
      <c r="Z39">
        <v>0</v>
      </c>
      <c r="AA39">
        <v>0</v>
      </c>
      <c r="AB39">
        <v>13.0634</v>
      </c>
      <c r="AC39">
        <v>0</v>
      </c>
      <c r="AD39">
        <v>0</v>
      </c>
      <c r="AE39">
        <v>16.478852</v>
      </c>
      <c r="AF39">
        <v>8.8740000000000006</v>
      </c>
      <c r="AG39">
        <v>19.864799999999999</v>
      </c>
      <c r="AH39">
        <v>20.834</v>
      </c>
      <c r="AI39">
        <v>0</v>
      </c>
      <c r="AJ39">
        <v>0</v>
      </c>
      <c r="AK39">
        <v>26.2683</v>
      </c>
      <c r="AL39">
        <v>70.882000000000005</v>
      </c>
      <c r="AM39">
        <v>0</v>
      </c>
      <c r="AN39">
        <v>0.61216000000000004</v>
      </c>
      <c r="AO39">
        <v>3.9689999999999999</v>
      </c>
      <c r="AP39">
        <v>5.7645</v>
      </c>
      <c r="AQ39">
        <v>31.122</v>
      </c>
      <c r="AR39">
        <v>49.68</v>
      </c>
      <c r="AS39">
        <v>14.7972</v>
      </c>
      <c r="AT39">
        <v>20.000004000000001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34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1951.3267159999998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341.56009999999998</v>
      </c>
      <c r="L40">
        <v>392.6551</v>
      </c>
      <c r="M40">
        <v>92</v>
      </c>
      <c r="N40">
        <v>58.59</v>
      </c>
      <c r="O40">
        <v>59.359499999999997</v>
      </c>
      <c r="P40">
        <v>98.25</v>
      </c>
      <c r="Q40">
        <v>6.9250999999999996</v>
      </c>
      <c r="R40">
        <v>37.11</v>
      </c>
      <c r="S40">
        <v>18.293600000000001</v>
      </c>
      <c r="T40">
        <v>0</v>
      </c>
      <c r="U40">
        <v>348.97500000000002</v>
      </c>
      <c r="V40">
        <v>18.1401</v>
      </c>
      <c r="W40">
        <v>44.917999999999999</v>
      </c>
      <c r="X40">
        <v>98.34</v>
      </c>
      <c r="Y40">
        <v>0</v>
      </c>
      <c r="Z40">
        <v>0</v>
      </c>
      <c r="AA40">
        <v>0</v>
      </c>
      <c r="AB40">
        <v>13.0634</v>
      </c>
      <c r="AC40">
        <v>0</v>
      </c>
      <c r="AD40">
        <v>0</v>
      </c>
      <c r="AE40">
        <v>16.478852</v>
      </c>
      <c r="AF40">
        <v>8.8740000000000006</v>
      </c>
      <c r="AG40">
        <v>19.864799999999999</v>
      </c>
      <c r="AH40">
        <v>20.834</v>
      </c>
      <c r="AI40">
        <v>0</v>
      </c>
      <c r="AJ40">
        <v>0</v>
      </c>
      <c r="AK40">
        <v>26.2683</v>
      </c>
      <c r="AL40">
        <v>70.882000000000005</v>
      </c>
      <c r="AM40">
        <v>0</v>
      </c>
      <c r="AN40">
        <v>0.61216000000000004</v>
      </c>
      <c r="AO40">
        <v>3.9689999999999999</v>
      </c>
      <c r="AP40">
        <v>5.7645</v>
      </c>
      <c r="AQ40">
        <v>16.884</v>
      </c>
      <c r="AR40">
        <v>49.68</v>
      </c>
      <c r="AS40">
        <v>14.7972</v>
      </c>
      <c r="AT40">
        <v>20.000004000000001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39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1942.0887159999997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341.56009999999998</v>
      </c>
      <c r="L41">
        <v>357.42500000000001</v>
      </c>
      <c r="M41">
        <v>92</v>
      </c>
      <c r="N41">
        <v>58.59</v>
      </c>
      <c r="O41">
        <v>59.359499999999997</v>
      </c>
      <c r="P41">
        <v>98.25</v>
      </c>
      <c r="Q41">
        <v>5.3875999999999999</v>
      </c>
      <c r="R41">
        <v>31.3429</v>
      </c>
      <c r="S41">
        <v>14.5905</v>
      </c>
      <c r="T41">
        <v>0</v>
      </c>
      <c r="U41">
        <v>348.97500000000002</v>
      </c>
      <c r="V41">
        <v>18.1401</v>
      </c>
      <c r="W41">
        <v>44.917999999999999</v>
      </c>
      <c r="X41">
        <v>98.34</v>
      </c>
      <c r="Y41">
        <v>0</v>
      </c>
      <c r="Z41">
        <v>0</v>
      </c>
      <c r="AA41">
        <v>0</v>
      </c>
      <c r="AB41">
        <v>13.0634</v>
      </c>
      <c r="AC41">
        <v>0</v>
      </c>
      <c r="AD41">
        <v>0</v>
      </c>
      <c r="AE41">
        <v>16.478852</v>
      </c>
      <c r="AF41">
        <v>8.8740000000000006</v>
      </c>
      <c r="AG41">
        <v>19.864799999999999</v>
      </c>
      <c r="AH41">
        <v>20.834</v>
      </c>
      <c r="AI41">
        <v>0</v>
      </c>
      <c r="AJ41">
        <v>0</v>
      </c>
      <c r="AK41">
        <v>26.2683</v>
      </c>
      <c r="AL41">
        <v>70.882000000000005</v>
      </c>
      <c r="AM41">
        <v>0</v>
      </c>
      <c r="AN41">
        <v>0.61216000000000004</v>
      </c>
      <c r="AO41">
        <v>3.9689999999999999</v>
      </c>
      <c r="AP41">
        <v>5.7645</v>
      </c>
      <c r="AQ41">
        <v>16.884</v>
      </c>
      <c r="AR41">
        <v>13.247999999999999</v>
      </c>
      <c r="AS41">
        <v>31.897382</v>
      </c>
      <c r="AT41">
        <v>20.000004000000001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47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1884.5190980000004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341.56009999999998</v>
      </c>
      <c r="L42">
        <v>357.42500000000001</v>
      </c>
      <c r="M42">
        <v>92</v>
      </c>
      <c r="N42">
        <v>58.59</v>
      </c>
      <c r="O42">
        <v>59.359499999999997</v>
      </c>
      <c r="P42">
        <v>98.25</v>
      </c>
      <c r="Q42">
        <v>5.3875999999999999</v>
      </c>
      <c r="R42">
        <v>31.3429</v>
      </c>
      <c r="S42">
        <v>14.5905</v>
      </c>
      <c r="T42">
        <v>0</v>
      </c>
      <c r="U42">
        <v>348.97500000000002</v>
      </c>
      <c r="V42">
        <v>18.1401</v>
      </c>
      <c r="W42">
        <v>44.917999999999999</v>
      </c>
      <c r="X42">
        <v>98.34</v>
      </c>
      <c r="Y42">
        <v>0</v>
      </c>
      <c r="Z42">
        <v>0</v>
      </c>
      <c r="AA42">
        <v>0</v>
      </c>
      <c r="AB42">
        <v>13.0634</v>
      </c>
      <c r="AC42">
        <v>0</v>
      </c>
      <c r="AD42">
        <v>0</v>
      </c>
      <c r="AE42">
        <v>16.478852</v>
      </c>
      <c r="AF42">
        <v>8.8740000000000006</v>
      </c>
      <c r="AG42">
        <v>19.864799999999999</v>
      </c>
      <c r="AH42">
        <v>20.834</v>
      </c>
      <c r="AI42">
        <v>0</v>
      </c>
      <c r="AJ42">
        <v>0</v>
      </c>
      <c r="AK42">
        <v>26.2683</v>
      </c>
      <c r="AL42">
        <v>70.882000000000005</v>
      </c>
      <c r="AM42">
        <v>0</v>
      </c>
      <c r="AN42">
        <v>0.61216000000000004</v>
      </c>
      <c r="AO42">
        <v>3.9689999999999999</v>
      </c>
      <c r="AP42">
        <v>5.7645</v>
      </c>
      <c r="AQ42">
        <v>0</v>
      </c>
      <c r="AR42">
        <v>13.247999999999999</v>
      </c>
      <c r="AS42">
        <v>31.897382</v>
      </c>
      <c r="AT42">
        <v>20.000004000000001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55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1875.6350980000004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341.56009999999998</v>
      </c>
      <c r="L43">
        <v>357.42500000000001</v>
      </c>
      <c r="M43">
        <v>92</v>
      </c>
      <c r="N43">
        <v>58.59</v>
      </c>
      <c r="O43">
        <v>59.359499999999997</v>
      </c>
      <c r="P43">
        <v>98.25</v>
      </c>
      <c r="Q43">
        <v>5.3875999999999999</v>
      </c>
      <c r="R43">
        <v>31.3429</v>
      </c>
      <c r="S43">
        <v>14.5905</v>
      </c>
      <c r="T43">
        <v>0</v>
      </c>
      <c r="U43">
        <v>348.97500000000002</v>
      </c>
      <c r="V43">
        <v>18.1401</v>
      </c>
      <c r="W43">
        <v>44.917999999999999</v>
      </c>
      <c r="X43">
        <v>98.34</v>
      </c>
      <c r="Y43">
        <v>0</v>
      </c>
      <c r="Z43">
        <v>0</v>
      </c>
      <c r="AA43">
        <v>0</v>
      </c>
      <c r="AB43">
        <v>13.0634</v>
      </c>
      <c r="AC43">
        <v>0</v>
      </c>
      <c r="AD43">
        <v>0</v>
      </c>
      <c r="AE43">
        <v>16.478852</v>
      </c>
      <c r="AF43">
        <v>8.8740000000000006</v>
      </c>
      <c r="AG43">
        <v>19.864799999999999</v>
      </c>
      <c r="AH43">
        <v>20.834</v>
      </c>
      <c r="AI43">
        <v>0</v>
      </c>
      <c r="AJ43">
        <v>0</v>
      </c>
      <c r="AK43">
        <v>26.2683</v>
      </c>
      <c r="AL43">
        <v>25.564</v>
      </c>
      <c r="AM43">
        <v>0</v>
      </c>
      <c r="AN43">
        <v>0.61216000000000004</v>
      </c>
      <c r="AO43">
        <v>3.9689999999999999</v>
      </c>
      <c r="AP43">
        <v>5.7645</v>
      </c>
      <c r="AQ43">
        <v>0</v>
      </c>
      <c r="AR43">
        <v>15.456</v>
      </c>
      <c r="AS43">
        <v>31.897382</v>
      </c>
      <c r="AT43">
        <v>20.000004000000001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54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1831.5250980000003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341.56009999999998</v>
      </c>
      <c r="L44">
        <v>357.42500000000001</v>
      </c>
      <c r="M44">
        <v>92</v>
      </c>
      <c r="N44">
        <v>58.59</v>
      </c>
      <c r="O44">
        <v>59.359499999999997</v>
      </c>
      <c r="P44">
        <v>98.25</v>
      </c>
      <c r="Q44">
        <v>5.3875999999999999</v>
      </c>
      <c r="R44">
        <v>31.3429</v>
      </c>
      <c r="S44">
        <v>14.5905</v>
      </c>
      <c r="T44">
        <v>0</v>
      </c>
      <c r="U44">
        <v>348.97500000000002</v>
      </c>
      <c r="V44">
        <v>18.1401</v>
      </c>
      <c r="W44">
        <v>44.917999999999999</v>
      </c>
      <c r="X44">
        <v>98.34</v>
      </c>
      <c r="Y44">
        <v>0</v>
      </c>
      <c r="Z44">
        <v>0</v>
      </c>
      <c r="AA44">
        <v>0</v>
      </c>
      <c r="AB44">
        <v>13.0634</v>
      </c>
      <c r="AC44">
        <v>0</v>
      </c>
      <c r="AD44">
        <v>0</v>
      </c>
      <c r="AE44">
        <v>16.478852</v>
      </c>
      <c r="AF44">
        <v>8.8740000000000006</v>
      </c>
      <c r="AG44">
        <v>19.864799999999999</v>
      </c>
      <c r="AH44">
        <v>20.834</v>
      </c>
      <c r="AI44">
        <v>0</v>
      </c>
      <c r="AJ44">
        <v>0</v>
      </c>
      <c r="AK44">
        <v>26.2683</v>
      </c>
      <c r="AL44">
        <v>25.564</v>
      </c>
      <c r="AM44">
        <v>0</v>
      </c>
      <c r="AN44">
        <v>0.61216000000000004</v>
      </c>
      <c r="AO44">
        <v>3.9689999999999999</v>
      </c>
      <c r="AP44">
        <v>12.169499999999999</v>
      </c>
      <c r="AQ44">
        <v>0</v>
      </c>
      <c r="AR44">
        <v>15.456</v>
      </c>
      <c r="AS44">
        <v>31.897382</v>
      </c>
      <c r="AT44">
        <v>20.000004000000001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54.47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1838.4000980000003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341.56009999999998</v>
      </c>
      <c r="L45">
        <v>357.42500000000001</v>
      </c>
      <c r="M45">
        <v>92</v>
      </c>
      <c r="N45">
        <v>58.59</v>
      </c>
      <c r="O45">
        <v>59.359499999999997</v>
      </c>
      <c r="P45">
        <v>98.25</v>
      </c>
      <c r="Q45">
        <v>5.3875999999999999</v>
      </c>
      <c r="R45">
        <v>31.3429</v>
      </c>
      <c r="S45">
        <v>14.5905</v>
      </c>
      <c r="T45">
        <v>0</v>
      </c>
      <c r="U45">
        <v>348.97500000000002</v>
      </c>
      <c r="V45">
        <v>18.1401</v>
      </c>
      <c r="W45">
        <v>44.917999999999999</v>
      </c>
      <c r="X45">
        <v>98.34</v>
      </c>
      <c r="Y45">
        <v>0</v>
      </c>
      <c r="Z45">
        <v>0</v>
      </c>
      <c r="AA45">
        <v>0</v>
      </c>
      <c r="AB45">
        <v>13.0634</v>
      </c>
      <c r="AC45">
        <v>0</v>
      </c>
      <c r="AD45">
        <v>0</v>
      </c>
      <c r="AE45">
        <v>16.478852</v>
      </c>
      <c r="AF45">
        <v>8.8740000000000006</v>
      </c>
      <c r="AG45">
        <v>19.864799999999999</v>
      </c>
      <c r="AH45">
        <v>20.834</v>
      </c>
      <c r="AI45">
        <v>0</v>
      </c>
      <c r="AJ45">
        <v>0</v>
      </c>
      <c r="AK45">
        <v>26.2683</v>
      </c>
      <c r="AL45">
        <v>25.564</v>
      </c>
      <c r="AM45">
        <v>0</v>
      </c>
      <c r="AN45">
        <v>0.61216000000000004</v>
      </c>
      <c r="AO45">
        <v>3.9689999999999999</v>
      </c>
      <c r="AP45">
        <v>12.169499999999999</v>
      </c>
      <c r="AQ45">
        <v>0</v>
      </c>
      <c r="AR45">
        <v>15.456</v>
      </c>
      <c r="AS45">
        <v>31.897382</v>
      </c>
      <c r="AT45">
        <v>20.000004000000001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59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1842.9300980000003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341.56009999999998</v>
      </c>
      <c r="L46">
        <v>357.42500000000001</v>
      </c>
      <c r="M46">
        <v>92</v>
      </c>
      <c r="N46">
        <v>58.59</v>
      </c>
      <c r="O46">
        <v>59.359499999999997</v>
      </c>
      <c r="P46">
        <v>98.25</v>
      </c>
      <c r="Q46">
        <v>5.3875999999999999</v>
      </c>
      <c r="R46">
        <v>31.3429</v>
      </c>
      <c r="S46">
        <v>14.5905</v>
      </c>
      <c r="T46">
        <v>0</v>
      </c>
      <c r="U46">
        <v>348.97500000000002</v>
      </c>
      <c r="V46">
        <v>18.1401</v>
      </c>
      <c r="W46">
        <v>44.917999999999999</v>
      </c>
      <c r="X46">
        <v>98.34</v>
      </c>
      <c r="Y46">
        <v>0</v>
      </c>
      <c r="Z46">
        <v>0</v>
      </c>
      <c r="AA46">
        <v>0</v>
      </c>
      <c r="AB46">
        <v>13.0634</v>
      </c>
      <c r="AC46">
        <v>0</v>
      </c>
      <c r="AD46">
        <v>0</v>
      </c>
      <c r="AE46">
        <v>16.478852</v>
      </c>
      <c r="AF46">
        <v>8.8740000000000006</v>
      </c>
      <c r="AG46">
        <v>19.864799999999999</v>
      </c>
      <c r="AH46">
        <v>20.834</v>
      </c>
      <c r="AI46">
        <v>0</v>
      </c>
      <c r="AJ46">
        <v>0</v>
      </c>
      <c r="AK46">
        <v>26.2683</v>
      </c>
      <c r="AL46">
        <v>25.564</v>
      </c>
      <c r="AM46">
        <v>0</v>
      </c>
      <c r="AN46">
        <v>0.61216000000000004</v>
      </c>
      <c r="AO46">
        <v>3.9689999999999999</v>
      </c>
      <c r="AP46">
        <v>12.169499999999999</v>
      </c>
      <c r="AQ46">
        <v>0</v>
      </c>
      <c r="AR46">
        <v>15.456</v>
      </c>
      <c r="AS46">
        <v>31.897382</v>
      </c>
      <c r="AT46">
        <v>20.000004000000001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59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1842.9300980000003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341.56009999999998</v>
      </c>
      <c r="L47">
        <v>357.42500000000001</v>
      </c>
      <c r="M47">
        <v>92</v>
      </c>
      <c r="N47">
        <v>58.59</v>
      </c>
      <c r="O47">
        <v>72.5505</v>
      </c>
      <c r="P47">
        <v>98.25</v>
      </c>
      <c r="Q47">
        <v>5.3875999999999999</v>
      </c>
      <c r="R47">
        <v>31.3429</v>
      </c>
      <c r="S47">
        <v>14.5905</v>
      </c>
      <c r="T47">
        <v>0</v>
      </c>
      <c r="U47">
        <v>348.97500000000002</v>
      </c>
      <c r="V47">
        <v>18.1401</v>
      </c>
      <c r="W47">
        <v>44.917999999999999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19.864799999999999</v>
      </c>
      <c r="AH47">
        <v>20.834</v>
      </c>
      <c r="AI47">
        <v>0</v>
      </c>
      <c r="AJ47">
        <v>0</v>
      </c>
      <c r="AK47">
        <v>26.2683</v>
      </c>
      <c r="AL47">
        <v>25.564</v>
      </c>
      <c r="AM47">
        <v>0</v>
      </c>
      <c r="AN47">
        <v>0.61216000000000004</v>
      </c>
      <c r="AO47">
        <v>3.9689999999999999</v>
      </c>
      <c r="AP47">
        <v>12.169499999999999</v>
      </c>
      <c r="AQ47">
        <v>0</v>
      </c>
      <c r="AR47">
        <v>15.456</v>
      </c>
      <c r="AS47">
        <v>9.4163999999999994</v>
      </c>
      <c r="AT47">
        <v>20.000004000000001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56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1817.576716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341.56009999999998</v>
      </c>
      <c r="L48">
        <v>357.42500000000001</v>
      </c>
      <c r="M48">
        <v>92</v>
      </c>
      <c r="N48">
        <v>58.59</v>
      </c>
      <c r="O48">
        <v>87.65934</v>
      </c>
      <c r="P48">
        <v>98.25</v>
      </c>
      <c r="Q48">
        <v>5.3875999999999999</v>
      </c>
      <c r="R48">
        <v>31.3429</v>
      </c>
      <c r="S48">
        <v>14.5905</v>
      </c>
      <c r="T48">
        <v>0</v>
      </c>
      <c r="U48">
        <v>348.97500000000002</v>
      </c>
      <c r="V48">
        <v>18.1401</v>
      </c>
      <c r="W48">
        <v>44.917999999999999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19.864799999999999</v>
      </c>
      <c r="AH48">
        <v>20.834</v>
      </c>
      <c r="AI48">
        <v>0</v>
      </c>
      <c r="AJ48">
        <v>0</v>
      </c>
      <c r="AK48">
        <v>26.2683</v>
      </c>
      <c r="AL48">
        <v>25.564</v>
      </c>
      <c r="AM48">
        <v>0</v>
      </c>
      <c r="AN48">
        <v>0.61216000000000004</v>
      </c>
      <c r="AO48">
        <v>3.9689999999999999</v>
      </c>
      <c r="AP48">
        <v>12.169499999999999</v>
      </c>
      <c r="AQ48">
        <v>0</v>
      </c>
      <c r="AR48">
        <v>15.456</v>
      </c>
      <c r="AS48">
        <v>9.4163999999999994</v>
      </c>
      <c r="AT48">
        <v>18.605163999999998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56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1831.2907160000004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341.56009999999998</v>
      </c>
      <c r="L49">
        <v>357.42500000000001</v>
      </c>
      <c r="M49">
        <v>92</v>
      </c>
      <c r="N49">
        <v>58.59</v>
      </c>
      <c r="O49">
        <v>92.337000000000003</v>
      </c>
      <c r="P49">
        <v>98.25</v>
      </c>
      <c r="Q49">
        <v>5.3875999999999999</v>
      </c>
      <c r="R49">
        <v>31.3429</v>
      </c>
      <c r="S49">
        <v>14.5905</v>
      </c>
      <c r="T49">
        <v>0</v>
      </c>
      <c r="U49">
        <v>348.97500000000002</v>
      </c>
      <c r="V49">
        <v>18.1401</v>
      </c>
      <c r="W49">
        <v>44.917999999999999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19.864799999999999</v>
      </c>
      <c r="AH49">
        <v>20.834</v>
      </c>
      <c r="AI49">
        <v>0</v>
      </c>
      <c r="AJ49">
        <v>0</v>
      </c>
      <c r="AK49">
        <v>26.2683</v>
      </c>
      <c r="AL49">
        <v>25.564</v>
      </c>
      <c r="AM49">
        <v>0</v>
      </c>
      <c r="AN49">
        <v>0.61216000000000004</v>
      </c>
      <c r="AO49">
        <v>2.94</v>
      </c>
      <c r="AP49">
        <v>6.4050000000000002</v>
      </c>
      <c r="AQ49">
        <v>0</v>
      </c>
      <c r="AR49">
        <v>8.8320000000000007</v>
      </c>
      <c r="AS49">
        <v>9.4163999999999994</v>
      </c>
      <c r="AT49">
        <v>20.000004000000001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56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1823.9457160000004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341.56009999999998</v>
      </c>
      <c r="L50">
        <v>357.42500000000001</v>
      </c>
      <c r="M50">
        <v>92</v>
      </c>
      <c r="N50">
        <v>58.59</v>
      </c>
      <c r="O50">
        <v>97.763085000000004</v>
      </c>
      <c r="P50">
        <v>98.25</v>
      </c>
      <c r="Q50">
        <v>5.3875999999999999</v>
      </c>
      <c r="R50">
        <v>31.3429</v>
      </c>
      <c r="S50">
        <v>14.5905</v>
      </c>
      <c r="T50">
        <v>0</v>
      </c>
      <c r="U50">
        <v>348.97500000000002</v>
      </c>
      <c r="V50">
        <v>18.1401</v>
      </c>
      <c r="W50">
        <v>44.917999999999999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19.864799999999999</v>
      </c>
      <c r="AH50">
        <v>20.834</v>
      </c>
      <c r="AI50">
        <v>0</v>
      </c>
      <c r="AJ50">
        <v>0</v>
      </c>
      <c r="AK50">
        <v>26.2683</v>
      </c>
      <c r="AL50">
        <v>25.564</v>
      </c>
      <c r="AM50">
        <v>0</v>
      </c>
      <c r="AN50">
        <v>0.61216000000000004</v>
      </c>
      <c r="AO50">
        <v>2.94</v>
      </c>
      <c r="AP50">
        <v>6.4050000000000002</v>
      </c>
      <c r="AQ50">
        <v>0</v>
      </c>
      <c r="AR50">
        <v>49.68</v>
      </c>
      <c r="AS50">
        <v>9.4163999999999994</v>
      </c>
      <c r="AT50">
        <v>20.000004000000001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56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1870.2198010000004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299.48320000000001</v>
      </c>
      <c r="L51">
        <v>357.42500000000001</v>
      </c>
      <c r="M51">
        <v>92</v>
      </c>
      <c r="N51">
        <v>58.59</v>
      </c>
      <c r="O51">
        <v>86.720399999999998</v>
      </c>
      <c r="P51">
        <v>98.25</v>
      </c>
      <c r="Q51">
        <v>5.3875999999999999</v>
      </c>
      <c r="R51">
        <v>31.3429</v>
      </c>
      <c r="S51">
        <v>14.5905</v>
      </c>
      <c r="T51">
        <v>0</v>
      </c>
      <c r="U51">
        <v>348.97500000000002</v>
      </c>
      <c r="V51">
        <v>18.1401</v>
      </c>
      <c r="W51">
        <v>44.917999999999999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19.864799999999999</v>
      </c>
      <c r="AH51">
        <v>20.834</v>
      </c>
      <c r="AI51">
        <v>0</v>
      </c>
      <c r="AJ51">
        <v>0</v>
      </c>
      <c r="AK51">
        <v>26.2683</v>
      </c>
      <c r="AL51">
        <v>25.564</v>
      </c>
      <c r="AM51">
        <v>0</v>
      </c>
      <c r="AN51">
        <v>0.61216000000000004</v>
      </c>
      <c r="AO51">
        <v>2.94</v>
      </c>
      <c r="AP51">
        <v>6.4050000000000002</v>
      </c>
      <c r="AQ51">
        <v>0</v>
      </c>
      <c r="AR51">
        <v>16.559999999999999</v>
      </c>
      <c r="AS51">
        <v>10.7616</v>
      </c>
      <c r="AT51">
        <v>20.000004000000001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56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1785.3254160000004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299.48320000000001</v>
      </c>
      <c r="L52">
        <v>357.42500000000001</v>
      </c>
      <c r="M52">
        <v>92</v>
      </c>
      <c r="N52">
        <v>58.59</v>
      </c>
      <c r="O52">
        <v>90.625600000000006</v>
      </c>
      <c r="P52">
        <v>98.25</v>
      </c>
      <c r="Q52">
        <v>5.3875999999999999</v>
      </c>
      <c r="R52">
        <v>31.3429</v>
      </c>
      <c r="S52">
        <v>14.5905</v>
      </c>
      <c r="T52">
        <v>0</v>
      </c>
      <c r="U52">
        <v>348.97500000000002</v>
      </c>
      <c r="V52">
        <v>18.1401</v>
      </c>
      <c r="W52">
        <v>44.917999999999999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19.864799999999999</v>
      </c>
      <c r="AH52">
        <v>20.834</v>
      </c>
      <c r="AI52">
        <v>0</v>
      </c>
      <c r="AJ52">
        <v>0</v>
      </c>
      <c r="AK52">
        <v>26.2683</v>
      </c>
      <c r="AL52">
        <v>25.564</v>
      </c>
      <c r="AM52">
        <v>0</v>
      </c>
      <c r="AN52">
        <v>0.61216000000000004</v>
      </c>
      <c r="AO52">
        <v>2.94</v>
      </c>
      <c r="AP52">
        <v>6.4050000000000002</v>
      </c>
      <c r="AQ52">
        <v>0</v>
      </c>
      <c r="AR52">
        <v>49.68</v>
      </c>
      <c r="AS52">
        <v>10.7616</v>
      </c>
      <c r="AT52">
        <v>20.000004000000001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56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1822.3506160000002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299.48320000000001</v>
      </c>
      <c r="L53">
        <v>357.42500000000001</v>
      </c>
      <c r="M53">
        <v>92</v>
      </c>
      <c r="N53">
        <v>58.59</v>
      </c>
      <c r="O53">
        <v>94.536799999999999</v>
      </c>
      <c r="P53">
        <v>98.25</v>
      </c>
      <c r="Q53">
        <v>5.3875999999999999</v>
      </c>
      <c r="R53">
        <v>31.3429</v>
      </c>
      <c r="S53">
        <v>14.5905</v>
      </c>
      <c r="T53">
        <v>0</v>
      </c>
      <c r="U53">
        <v>348.97500000000002</v>
      </c>
      <c r="V53">
        <v>13.532500000000001</v>
      </c>
      <c r="W53">
        <v>44.917999999999999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19.864799999999999</v>
      </c>
      <c r="AH53">
        <v>20.834</v>
      </c>
      <c r="AI53">
        <v>0</v>
      </c>
      <c r="AJ53">
        <v>0</v>
      </c>
      <c r="AK53">
        <v>26.2683</v>
      </c>
      <c r="AL53">
        <v>25.564</v>
      </c>
      <c r="AM53">
        <v>0</v>
      </c>
      <c r="AN53">
        <v>0.61216000000000004</v>
      </c>
      <c r="AO53">
        <v>2.94</v>
      </c>
      <c r="AP53">
        <v>6.4050000000000002</v>
      </c>
      <c r="AQ53">
        <v>0</v>
      </c>
      <c r="AR53">
        <v>49.68</v>
      </c>
      <c r="AS53">
        <v>13.452</v>
      </c>
      <c r="AT53">
        <v>20.000004000000001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56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1824.3446160000001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299.48320000000001</v>
      </c>
      <c r="L54">
        <v>357.42500000000001</v>
      </c>
      <c r="M54">
        <v>92</v>
      </c>
      <c r="N54">
        <v>58.59</v>
      </c>
      <c r="O54">
        <v>97.470100000000002</v>
      </c>
      <c r="P54">
        <v>98.25</v>
      </c>
      <c r="Q54">
        <v>5.3875999999999999</v>
      </c>
      <c r="R54">
        <v>31.3429</v>
      </c>
      <c r="S54">
        <v>14.5905</v>
      </c>
      <c r="T54">
        <v>0</v>
      </c>
      <c r="U54">
        <v>348.97500000000002</v>
      </c>
      <c r="V54">
        <v>13.532500000000001</v>
      </c>
      <c r="W54">
        <v>44.917999999999999</v>
      </c>
      <c r="X54">
        <v>98.34</v>
      </c>
      <c r="Y54">
        <v>0</v>
      </c>
      <c r="Z54">
        <v>6.5208000000000004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19.864799999999999</v>
      </c>
      <c r="AH54">
        <v>20.834</v>
      </c>
      <c r="AI54">
        <v>0</v>
      </c>
      <c r="AJ54">
        <v>0</v>
      </c>
      <c r="AK54">
        <v>26.2683</v>
      </c>
      <c r="AL54">
        <v>25.564</v>
      </c>
      <c r="AM54">
        <v>0</v>
      </c>
      <c r="AN54">
        <v>0.61216000000000004</v>
      </c>
      <c r="AO54">
        <v>2.94</v>
      </c>
      <c r="AP54">
        <v>6.4050000000000002</v>
      </c>
      <c r="AQ54">
        <v>0</v>
      </c>
      <c r="AR54">
        <v>33.119999999999997</v>
      </c>
      <c r="AS54">
        <v>13.452</v>
      </c>
      <c r="AT54">
        <v>20.000004000000001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56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1817.2387160000001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294.80380000000002</v>
      </c>
      <c r="L55">
        <v>357.42500000000001</v>
      </c>
      <c r="M55">
        <v>92</v>
      </c>
      <c r="N55">
        <v>58.59</v>
      </c>
      <c r="O55">
        <v>97.470100000000002</v>
      </c>
      <c r="P55">
        <v>98.25</v>
      </c>
      <c r="Q55">
        <v>5.3875999999999999</v>
      </c>
      <c r="R55">
        <v>31.3429</v>
      </c>
      <c r="S55">
        <v>14.5905</v>
      </c>
      <c r="T55">
        <v>0</v>
      </c>
      <c r="U55">
        <v>348.97500000000002</v>
      </c>
      <c r="V55">
        <v>13.9671</v>
      </c>
      <c r="W55">
        <v>33.138599999999997</v>
      </c>
      <c r="X55">
        <v>98.34</v>
      </c>
      <c r="Y55">
        <v>0</v>
      </c>
      <c r="Z55">
        <v>6.5208000000000004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8.8740000000000006</v>
      </c>
      <c r="AG55">
        <v>19.864799999999999</v>
      </c>
      <c r="AH55">
        <v>20.834</v>
      </c>
      <c r="AI55">
        <v>0</v>
      </c>
      <c r="AJ55">
        <v>0</v>
      </c>
      <c r="AK55">
        <v>26.2683</v>
      </c>
      <c r="AL55">
        <v>25.564</v>
      </c>
      <c r="AM55">
        <v>0</v>
      </c>
      <c r="AN55">
        <v>0.61216000000000004</v>
      </c>
      <c r="AO55">
        <v>2.94</v>
      </c>
      <c r="AP55">
        <v>6.4050000000000002</v>
      </c>
      <c r="AQ55">
        <v>0</v>
      </c>
      <c r="AR55">
        <v>8.8320000000000007</v>
      </c>
      <c r="AS55">
        <v>13.452</v>
      </c>
      <c r="AT55">
        <v>20.000004000000001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56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1776.9265160000004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294.80380000000002</v>
      </c>
      <c r="L56">
        <v>357.42500000000001</v>
      </c>
      <c r="M56">
        <v>92</v>
      </c>
      <c r="N56">
        <v>58.59</v>
      </c>
      <c r="O56">
        <v>97.470100000000002</v>
      </c>
      <c r="P56">
        <v>98.25</v>
      </c>
      <c r="Q56">
        <v>5.3875999999999999</v>
      </c>
      <c r="R56">
        <v>31.3429</v>
      </c>
      <c r="S56">
        <v>14.5905</v>
      </c>
      <c r="T56">
        <v>0</v>
      </c>
      <c r="U56">
        <v>348.97500000000002</v>
      </c>
      <c r="V56">
        <v>13.9671</v>
      </c>
      <c r="W56">
        <v>33.138599999999997</v>
      </c>
      <c r="X56">
        <v>98.34</v>
      </c>
      <c r="Y56">
        <v>0</v>
      </c>
      <c r="Z56">
        <v>6.5208000000000004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8.8740000000000006</v>
      </c>
      <c r="AG56">
        <v>19.864799999999999</v>
      </c>
      <c r="AH56">
        <v>20.834</v>
      </c>
      <c r="AI56">
        <v>0</v>
      </c>
      <c r="AJ56">
        <v>0</v>
      </c>
      <c r="AK56">
        <v>26.2683</v>
      </c>
      <c r="AL56">
        <v>25.564</v>
      </c>
      <c r="AM56">
        <v>0</v>
      </c>
      <c r="AN56">
        <v>0.61216000000000004</v>
      </c>
      <c r="AO56">
        <v>2.94</v>
      </c>
      <c r="AP56">
        <v>6.4050000000000002</v>
      </c>
      <c r="AQ56">
        <v>0</v>
      </c>
      <c r="AR56">
        <v>8.8320000000000007</v>
      </c>
      <c r="AS56">
        <v>10.7616</v>
      </c>
      <c r="AT56">
        <v>20.000004000000001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56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1774.2361160000005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294.80380000000002</v>
      </c>
      <c r="L57">
        <v>357.42500000000001</v>
      </c>
      <c r="M57">
        <v>92</v>
      </c>
      <c r="N57">
        <v>58.59</v>
      </c>
      <c r="O57">
        <v>97.470100000000002</v>
      </c>
      <c r="P57">
        <v>98.25</v>
      </c>
      <c r="Q57">
        <v>5.3875999999999999</v>
      </c>
      <c r="R57">
        <v>31.3429</v>
      </c>
      <c r="S57">
        <v>14.5905</v>
      </c>
      <c r="T57">
        <v>0</v>
      </c>
      <c r="U57">
        <v>348.97500000000002</v>
      </c>
      <c r="V57">
        <v>13.9671</v>
      </c>
      <c r="W57">
        <v>44.917999999999999</v>
      </c>
      <c r="X57">
        <v>98.34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8.8740000000000006</v>
      </c>
      <c r="AG57">
        <v>19.864799999999999</v>
      </c>
      <c r="AH57">
        <v>20.834</v>
      </c>
      <c r="AI57">
        <v>0</v>
      </c>
      <c r="AJ57">
        <v>0</v>
      </c>
      <c r="AK57">
        <v>26.2683</v>
      </c>
      <c r="AL57">
        <v>25.564</v>
      </c>
      <c r="AM57">
        <v>0</v>
      </c>
      <c r="AN57">
        <v>0.61216000000000004</v>
      </c>
      <c r="AO57">
        <v>2.94</v>
      </c>
      <c r="AP57">
        <v>6.4050000000000002</v>
      </c>
      <c r="AQ57">
        <v>0</v>
      </c>
      <c r="AR57">
        <v>8.8320000000000007</v>
      </c>
      <c r="AS57">
        <v>10.7616</v>
      </c>
      <c r="AT57">
        <v>20.000004000000001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56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1786.0155160000004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294.80380000000002</v>
      </c>
      <c r="L58">
        <v>357.42500000000001</v>
      </c>
      <c r="M58">
        <v>92</v>
      </c>
      <c r="N58">
        <v>58.59</v>
      </c>
      <c r="O58">
        <v>97.470100000000002</v>
      </c>
      <c r="P58">
        <v>98.25</v>
      </c>
      <c r="Q58">
        <v>5.3875999999999999</v>
      </c>
      <c r="R58">
        <v>31.3429</v>
      </c>
      <c r="S58">
        <v>14.5905</v>
      </c>
      <c r="T58">
        <v>0</v>
      </c>
      <c r="U58">
        <v>348.97500000000002</v>
      </c>
      <c r="V58">
        <v>13.9671</v>
      </c>
      <c r="W58">
        <v>44.917999999999999</v>
      </c>
      <c r="X58">
        <v>98.34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8.8740000000000006</v>
      </c>
      <c r="AG58">
        <v>19.864799999999999</v>
      </c>
      <c r="AH58">
        <v>20.834</v>
      </c>
      <c r="AI58">
        <v>0</v>
      </c>
      <c r="AJ58">
        <v>0</v>
      </c>
      <c r="AK58">
        <v>26.2683</v>
      </c>
      <c r="AL58">
        <v>25.564</v>
      </c>
      <c r="AM58">
        <v>0</v>
      </c>
      <c r="AN58">
        <v>0.61216000000000004</v>
      </c>
      <c r="AO58">
        <v>2.94</v>
      </c>
      <c r="AP58">
        <v>6.4050000000000002</v>
      </c>
      <c r="AQ58">
        <v>0</v>
      </c>
      <c r="AR58">
        <v>8.8320000000000007</v>
      </c>
      <c r="AS58">
        <v>10.7616</v>
      </c>
      <c r="AT58">
        <v>20.000004000000001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56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1786.0155160000004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294.80380000000002</v>
      </c>
      <c r="L59">
        <v>357.42500000000001</v>
      </c>
      <c r="M59">
        <v>92</v>
      </c>
      <c r="N59">
        <v>58.59</v>
      </c>
      <c r="O59">
        <v>97.470100000000002</v>
      </c>
      <c r="P59">
        <v>98.25</v>
      </c>
      <c r="Q59">
        <v>5.3875999999999999</v>
      </c>
      <c r="R59">
        <v>31.3429</v>
      </c>
      <c r="S59">
        <v>14.5905</v>
      </c>
      <c r="T59">
        <v>0</v>
      </c>
      <c r="U59">
        <v>348.97500000000002</v>
      </c>
      <c r="V59">
        <v>13.9671</v>
      </c>
      <c r="W59">
        <v>44.917999999999999</v>
      </c>
      <c r="X59">
        <v>98.34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8.8740000000000006</v>
      </c>
      <c r="AG59">
        <v>19.864799999999999</v>
      </c>
      <c r="AH59">
        <v>20.834</v>
      </c>
      <c r="AI59">
        <v>0</v>
      </c>
      <c r="AJ59">
        <v>0</v>
      </c>
      <c r="AK59">
        <v>26.2683</v>
      </c>
      <c r="AL59">
        <v>25.564</v>
      </c>
      <c r="AM59">
        <v>0</v>
      </c>
      <c r="AN59">
        <v>0.61216000000000004</v>
      </c>
      <c r="AO59">
        <v>2.94</v>
      </c>
      <c r="AP59">
        <v>6.4050000000000002</v>
      </c>
      <c r="AQ59">
        <v>0</v>
      </c>
      <c r="AR59">
        <v>8.8320000000000007</v>
      </c>
      <c r="AS59">
        <v>11.434200000000001</v>
      </c>
      <c r="AT59">
        <v>20.000004000000001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56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1786.6881160000003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299.48320000000001</v>
      </c>
      <c r="L60">
        <v>357.42500000000001</v>
      </c>
      <c r="M60">
        <v>92</v>
      </c>
      <c r="N60">
        <v>58.59</v>
      </c>
      <c r="O60">
        <v>97.470100000000002</v>
      </c>
      <c r="P60">
        <v>98.25</v>
      </c>
      <c r="Q60">
        <v>5.3875999999999999</v>
      </c>
      <c r="R60">
        <v>31.3429</v>
      </c>
      <c r="S60">
        <v>14.5905</v>
      </c>
      <c r="T60">
        <v>0</v>
      </c>
      <c r="U60">
        <v>348.97500000000002</v>
      </c>
      <c r="V60">
        <v>17.532499999999999</v>
      </c>
      <c r="W60">
        <v>44.917999999999999</v>
      </c>
      <c r="X60">
        <v>98.34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8.8740000000000006</v>
      </c>
      <c r="AG60">
        <v>19.864799999999999</v>
      </c>
      <c r="AH60">
        <v>20.834</v>
      </c>
      <c r="AI60">
        <v>0</v>
      </c>
      <c r="AJ60">
        <v>0</v>
      </c>
      <c r="AK60">
        <v>26.2683</v>
      </c>
      <c r="AL60">
        <v>25.564</v>
      </c>
      <c r="AM60">
        <v>0</v>
      </c>
      <c r="AN60">
        <v>0.61216000000000004</v>
      </c>
      <c r="AO60">
        <v>2.94</v>
      </c>
      <c r="AP60">
        <v>6.4050000000000002</v>
      </c>
      <c r="AQ60">
        <v>0</v>
      </c>
      <c r="AR60">
        <v>8.8320000000000007</v>
      </c>
      <c r="AS60">
        <v>11.434200000000001</v>
      </c>
      <c r="AT60">
        <v>20.000004000000001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56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1794.9329160000002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299.48320000000001</v>
      </c>
      <c r="L61">
        <v>357.42500000000001</v>
      </c>
      <c r="M61">
        <v>92</v>
      </c>
      <c r="N61">
        <v>58.59</v>
      </c>
      <c r="O61">
        <v>97.470100000000002</v>
      </c>
      <c r="P61">
        <v>98.25</v>
      </c>
      <c r="Q61">
        <v>5.3875999999999999</v>
      </c>
      <c r="R61">
        <v>31.3429</v>
      </c>
      <c r="S61">
        <v>14.5905</v>
      </c>
      <c r="T61">
        <v>0</v>
      </c>
      <c r="U61">
        <v>348.97500000000002</v>
      </c>
      <c r="V61">
        <v>17.532499999999999</v>
      </c>
      <c r="W61">
        <v>44.917999999999999</v>
      </c>
      <c r="X61">
        <v>98.34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8.8740000000000006</v>
      </c>
      <c r="AG61">
        <v>19.864799999999999</v>
      </c>
      <c r="AH61">
        <v>20.834</v>
      </c>
      <c r="AI61">
        <v>0</v>
      </c>
      <c r="AJ61">
        <v>0</v>
      </c>
      <c r="AK61">
        <v>26.2683</v>
      </c>
      <c r="AL61">
        <v>13.363</v>
      </c>
      <c r="AM61">
        <v>0</v>
      </c>
      <c r="AN61">
        <v>0.61216000000000004</v>
      </c>
      <c r="AO61">
        <v>2.94</v>
      </c>
      <c r="AP61">
        <v>6.4050000000000002</v>
      </c>
      <c r="AQ61">
        <v>0</v>
      </c>
      <c r="AR61">
        <v>17.664000000000001</v>
      </c>
      <c r="AS61">
        <v>14.7972</v>
      </c>
      <c r="AT61">
        <v>20.000004000000001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56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1794.9269160000001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299.48320000000001</v>
      </c>
      <c r="L62">
        <v>392.42500000000001</v>
      </c>
      <c r="M62">
        <v>92</v>
      </c>
      <c r="N62">
        <v>58.59</v>
      </c>
      <c r="O62">
        <v>97.470100000000002</v>
      </c>
      <c r="P62">
        <v>98.25</v>
      </c>
      <c r="Q62">
        <v>5.3875999999999999</v>
      </c>
      <c r="R62">
        <v>31.3429</v>
      </c>
      <c r="S62">
        <v>14.5905</v>
      </c>
      <c r="T62">
        <v>0</v>
      </c>
      <c r="U62">
        <v>348.97500000000002</v>
      </c>
      <c r="V62">
        <v>17.532499999999999</v>
      </c>
      <c r="W62">
        <v>44.917999999999999</v>
      </c>
      <c r="X62">
        <v>98.34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8.8740000000000006</v>
      </c>
      <c r="AG62">
        <v>19.864799999999999</v>
      </c>
      <c r="AH62">
        <v>20.834</v>
      </c>
      <c r="AI62">
        <v>0</v>
      </c>
      <c r="AJ62">
        <v>0</v>
      </c>
      <c r="AK62">
        <v>26.2683</v>
      </c>
      <c r="AL62">
        <v>13.363</v>
      </c>
      <c r="AM62">
        <v>0</v>
      </c>
      <c r="AN62">
        <v>0.61216000000000004</v>
      </c>
      <c r="AO62">
        <v>2.94</v>
      </c>
      <c r="AP62">
        <v>6.4050000000000002</v>
      </c>
      <c r="AQ62">
        <v>0</v>
      </c>
      <c r="AR62">
        <v>17.664000000000001</v>
      </c>
      <c r="AS62">
        <v>14.7972</v>
      </c>
      <c r="AT62">
        <v>20.000004000000001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56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1829.9269160000001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341.56009999999998</v>
      </c>
      <c r="L63">
        <v>392.42500000000001</v>
      </c>
      <c r="M63">
        <v>92</v>
      </c>
      <c r="N63">
        <v>58.59</v>
      </c>
      <c r="O63">
        <v>97.470100000000002</v>
      </c>
      <c r="P63">
        <v>98.25</v>
      </c>
      <c r="Q63">
        <v>5.3875999999999999</v>
      </c>
      <c r="R63">
        <v>37.11</v>
      </c>
      <c r="S63">
        <v>14.5905</v>
      </c>
      <c r="T63">
        <v>0</v>
      </c>
      <c r="U63">
        <v>348.97500000000002</v>
      </c>
      <c r="V63">
        <v>17.9925</v>
      </c>
      <c r="W63">
        <v>44.917999999999999</v>
      </c>
      <c r="X63">
        <v>98.34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8.8740000000000006</v>
      </c>
      <c r="AG63">
        <v>19.864799999999999</v>
      </c>
      <c r="AH63">
        <v>20.834</v>
      </c>
      <c r="AI63">
        <v>0</v>
      </c>
      <c r="AJ63">
        <v>0</v>
      </c>
      <c r="AK63">
        <v>26.2683</v>
      </c>
      <c r="AL63">
        <v>13.363</v>
      </c>
      <c r="AM63">
        <v>0</v>
      </c>
      <c r="AN63">
        <v>0.61216000000000004</v>
      </c>
      <c r="AO63">
        <v>2.94</v>
      </c>
      <c r="AP63">
        <v>6.4050000000000002</v>
      </c>
      <c r="AQ63">
        <v>15.561</v>
      </c>
      <c r="AR63">
        <v>49.68</v>
      </c>
      <c r="AS63">
        <v>14.7972</v>
      </c>
      <c r="AT63">
        <v>20.000004000000001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80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1943.2871159999997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341.56009999999998</v>
      </c>
      <c r="L64">
        <v>432.42500000000001</v>
      </c>
      <c r="M64">
        <v>92</v>
      </c>
      <c r="N64">
        <v>58.59</v>
      </c>
      <c r="O64">
        <v>97.470100000000002</v>
      </c>
      <c r="P64">
        <v>98.25</v>
      </c>
      <c r="Q64">
        <v>5.3875999999999999</v>
      </c>
      <c r="R64">
        <v>37.11</v>
      </c>
      <c r="S64">
        <v>14.5905</v>
      </c>
      <c r="T64">
        <v>0</v>
      </c>
      <c r="U64">
        <v>348.97500000000002</v>
      </c>
      <c r="V64">
        <v>17.9925</v>
      </c>
      <c r="W64">
        <v>44.917999999999999</v>
      </c>
      <c r="X64">
        <v>98.34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19.864799999999999</v>
      </c>
      <c r="AH64">
        <v>20.834</v>
      </c>
      <c r="AI64">
        <v>0</v>
      </c>
      <c r="AJ64">
        <v>0</v>
      </c>
      <c r="AK64">
        <v>26.2683</v>
      </c>
      <c r="AL64">
        <v>13.363</v>
      </c>
      <c r="AM64">
        <v>0</v>
      </c>
      <c r="AN64">
        <v>0.61216000000000004</v>
      </c>
      <c r="AO64">
        <v>2.94</v>
      </c>
      <c r="AP64">
        <v>6.4050000000000002</v>
      </c>
      <c r="AQ64">
        <v>15.561</v>
      </c>
      <c r="AR64">
        <v>13.247999999999999</v>
      </c>
      <c r="AS64">
        <v>11.434200000000001</v>
      </c>
      <c r="AT64">
        <v>20.000004000000001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80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1943.4921159999997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341.56009999999998</v>
      </c>
      <c r="L65">
        <v>538.65509999999995</v>
      </c>
      <c r="M65">
        <v>92</v>
      </c>
      <c r="N65">
        <v>58.59</v>
      </c>
      <c r="O65">
        <v>123.66562500000001</v>
      </c>
      <c r="P65">
        <v>98.25</v>
      </c>
      <c r="Q65">
        <v>5.3875999999999999</v>
      </c>
      <c r="R65">
        <v>37.11</v>
      </c>
      <c r="S65">
        <v>14.5905</v>
      </c>
      <c r="T65">
        <v>0</v>
      </c>
      <c r="U65">
        <v>348.97500000000002</v>
      </c>
      <c r="V65">
        <v>17.9925</v>
      </c>
      <c r="W65">
        <v>44.917999999999999</v>
      </c>
      <c r="X65">
        <v>98.34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32.957704</v>
      </c>
      <c r="AF65">
        <v>8.8740000000000006</v>
      </c>
      <c r="AG65">
        <v>19.864799999999999</v>
      </c>
      <c r="AH65">
        <v>20.834</v>
      </c>
      <c r="AI65">
        <v>0</v>
      </c>
      <c r="AJ65">
        <v>0</v>
      </c>
      <c r="AK65">
        <v>26.2683</v>
      </c>
      <c r="AL65">
        <v>13.363</v>
      </c>
      <c r="AM65">
        <v>0</v>
      </c>
      <c r="AN65">
        <v>0.61216000000000004</v>
      </c>
      <c r="AO65">
        <v>2.94</v>
      </c>
      <c r="AP65">
        <v>5.7645</v>
      </c>
      <c r="AQ65">
        <v>31.122</v>
      </c>
      <c r="AR65">
        <v>17.664000000000001</v>
      </c>
      <c r="AS65">
        <v>10.089</v>
      </c>
      <c r="AT65">
        <v>20.000004000000001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80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2110.3878929999996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341.56009999999998</v>
      </c>
      <c r="L66">
        <v>578.65509999999995</v>
      </c>
      <c r="M66">
        <v>92</v>
      </c>
      <c r="N66">
        <v>58.59</v>
      </c>
      <c r="O66">
        <v>123.66562500000001</v>
      </c>
      <c r="P66">
        <v>98.25</v>
      </c>
      <c r="Q66">
        <v>5.3875999999999999</v>
      </c>
      <c r="R66">
        <v>37.11</v>
      </c>
      <c r="S66">
        <v>14.5905</v>
      </c>
      <c r="T66">
        <v>0</v>
      </c>
      <c r="U66">
        <v>348.97500000000002</v>
      </c>
      <c r="V66">
        <v>17.9925</v>
      </c>
      <c r="W66">
        <v>44.917999999999999</v>
      </c>
      <c r="X66">
        <v>98.34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32.957704</v>
      </c>
      <c r="AF66">
        <v>8.8740000000000006</v>
      </c>
      <c r="AG66">
        <v>19.864799999999999</v>
      </c>
      <c r="AH66">
        <v>20.834</v>
      </c>
      <c r="AI66">
        <v>0</v>
      </c>
      <c r="AJ66">
        <v>0</v>
      </c>
      <c r="AK66">
        <v>26.2683</v>
      </c>
      <c r="AL66">
        <v>13.363</v>
      </c>
      <c r="AM66">
        <v>0</v>
      </c>
      <c r="AN66">
        <v>0.61216000000000004</v>
      </c>
      <c r="AO66">
        <v>2.94</v>
      </c>
      <c r="AP66">
        <v>5.7645</v>
      </c>
      <c r="AQ66">
        <v>31.122</v>
      </c>
      <c r="AR66">
        <v>17.664000000000001</v>
      </c>
      <c r="AS66">
        <v>10.089</v>
      </c>
      <c r="AT66">
        <v>20.000004000000001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80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2150.3878929999996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341.56009999999998</v>
      </c>
      <c r="L67">
        <v>639.17689499999994</v>
      </c>
      <c r="M67">
        <v>92</v>
      </c>
      <c r="N67">
        <v>58.59</v>
      </c>
      <c r="O67">
        <v>123.66562500000001</v>
      </c>
      <c r="P67">
        <v>98.25</v>
      </c>
      <c r="Q67">
        <v>9.99</v>
      </c>
      <c r="R67">
        <v>37.11</v>
      </c>
      <c r="S67">
        <v>26.3901</v>
      </c>
      <c r="T67">
        <v>0</v>
      </c>
      <c r="U67">
        <v>348.97500000000002</v>
      </c>
      <c r="V67">
        <v>17.9925</v>
      </c>
      <c r="W67">
        <v>44.917999999999999</v>
      </c>
      <c r="X67">
        <v>98.34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9.1149000000000004</v>
      </c>
      <c r="AE67">
        <v>32.957704</v>
      </c>
      <c r="AF67">
        <v>8.8740000000000006</v>
      </c>
      <c r="AG67">
        <v>19.864799999999999</v>
      </c>
      <c r="AH67">
        <v>20.834</v>
      </c>
      <c r="AI67">
        <v>0</v>
      </c>
      <c r="AJ67">
        <v>0</v>
      </c>
      <c r="AK67">
        <v>26.2683</v>
      </c>
      <c r="AL67">
        <v>13.363</v>
      </c>
      <c r="AM67">
        <v>0</v>
      </c>
      <c r="AN67">
        <v>0.61216000000000004</v>
      </c>
      <c r="AO67">
        <v>2.94</v>
      </c>
      <c r="AP67">
        <v>5.7645</v>
      </c>
      <c r="AQ67">
        <v>46.683</v>
      </c>
      <c r="AR67">
        <v>17.664000000000001</v>
      </c>
      <c r="AS67">
        <v>13.452</v>
      </c>
      <c r="AT67">
        <v>20.000004000000001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79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2254.3505880000007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341.56009999999998</v>
      </c>
      <c r="L68">
        <v>653.15009999999995</v>
      </c>
      <c r="M68">
        <v>92</v>
      </c>
      <c r="N68">
        <v>58.59</v>
      </c>
      <c r="O68">
        <v>123.66562500000001</v>
      </c>
      <c r="P68">
        <v>98.25</v>
      </c>
      <c r="Q68">
        <v>9.99</v>
      </c>
      <c r="R68">
        <v>37.11</v>
      </c>
      <c r="S68">
        <v>26.3901</v>
      </c>
      <c r="T68">
        <v>0</v>
      </c>
      <c r="U68">
        <v>348.97500000000002</v>
      </c>
      <c r="V68">
        <v>17.9925</v>
      </c>
      <c r="W68">
        <v>44.917999999999999</v>
      </c>
      <c r="X68">
        <v>98.34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9.1149000000000004</v>
      </c>
      <c r="AE68">
        <v>32.957704</v>
      </c>
      <c r="AF68">
        <v>8.8740000000000006</v>
      </c>
      <c r="AG68">
        <v>19.864799999999999</v>
      </c>
      <c r="AH68">
        <v>20.834</v>
      </c>
      <c r="AI68">
        <v>0</v>
      </c>
      <c r="AJ68">
        <v>0</v>
      </c>
      <c r="AK68">
        <v>26.2683</v>
      </c>
      <c r="AL68">
        <v>13.363</v>
      </c>
      <c r="AM68">
        <v>0</v>
      </c>
      <c r="AN68">
        <v>0.61216000000000004</v>
      </c>
      <c r="AO68">
        <v>2.94</v>
      </c>
      <c r="AP68">
        <v>5.7645</v>
      </c>
      <c r="AQ68">
        <v>46.683</v>
      </c>
      <c r="AR68">
        <v>17.664000000000001</v>
      </c>
      <c r="AS68">
        <v>13.452</v>
      </c>
      <c r="AT68">
        <v>20.000004000000001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77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2266.3237930000009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341.56009999999998</v>
      </c>
      <c r="L69">
        <v>653.15009999999995</v>
      </c>
      <c r="M69">
        <v>92</v>
      </c>
      <c r="N69">
        <v>58.59</v>
      </c>
      <c r="O69">
        <v>123.66562500000001</v>
      </c>
      <c r="P69">
        <v>98.25</v>
      </c>
      <c r="Q69">
        <v>9.99</v>
      </c>
      <c r="R69">
        <v>37.11</v>
      </c>
      <c r="S69">
        <v>26.3901</v>
      </c>
      <c r="T69">
        <v>0</v>
      </c>
      <c r="U69">
        <v>348.97500000000002</v>
      </c>
      <c r="V69">
        <v>18.140333999999999</v>
      </c>
      <c r="W69">
        <v>44.917999999999999</v>
      </c>
      <c r="X69">
        <v>98.34</v>
      </c>
      <c r="Y69">
        <v>0</v>
      </c>
      <c r="Z69">
        <v>0</v>
      </c>
      <c r="AA69">
        <v>0</v>
      </c>
      <c r="AB69">
        <v>13.0634</v>
      </c>
      <c r="AC69">
        <v>0</v>
      </c>
      <c r="AD69">
        <v>9.1149000000000004</v>
      </c>
      <c r="AE69">
        <v>32.957704</v>
      </c>
      <c r="AF69">
        <v>8.8740000000000006</v>
      </c>
      <c r="AG69">
        <v>19.864799999999999</v>
      </c>
      <c r="AH69">
        <v>20.834</v>
      </c>
      <c r="AI69">
        <v>0</v>
      </c>
      <c r="AJ69">
        <v>0</v>
      </c>
      <c r="AK69">
        <v>26.2683</v>
      </c>
      <c r="AL69">
        <v>13.363</v>
      </c>
      <c r="AM69">
        <v>0</v>
      </c>
      <c r="AN69">
        <v>0.61216000000000004</v>
      </c>
      <c r="AO69">
        <v>2.94</v>
      </c>
      <c r="AP69">
        <v>5.7645</v>
      </c>
      <c r="AQ69">
        <v>46.683</v>
      </c>
      <c r="AR69">
        <v>17.664000000000001</v>
      </c>
      <c r="AS69">
        <v>13.452</v>
      </c>
      <c r="AT69">
        <v>20.000004000000001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105.14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2307.6750270000007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341.56009999999998</v>
      </c>
      <c r="L70">
        <v>653.15009999999995</v>
      </c>
      <c r="M70">
        <v>92</v>
      </c>
      <c r="N70">
        <v>58.59</v>
      </c>
      <c r="O70">
        <v>123.66562500000001</v>
      </c>
      <c r="P70">
        <v>98.25</v>
      </c>
      <c r="Q70">
        <v>9.99</v>
      </c>
      <c r="R70">
        <v>37.11</v>
      </c>
      <c r="S70">
        <v>26.3901</v>
      </c>
      <c r="T70">
        <v>0</v>
      </c>
      <c r="U70">
        <v>348.97500000000002</v>
      </c>
      <c r="V70">
        <v>18.140333999999999</v>
      </c>
      <c r="W70">
        <v>43.704000000000001</v>
      </c>
      <c r="X70">
        <v>98.34</v>
      </c>
      <c r="Y70">
        <v>0</v>
      </c>
      <c r="Z70">
        <v>0</v>
      </c>
      <c r="AA70">
        <v>10.491199999999999</v>
      </c>
      <c r="AB70">
        <v>13.0634</v>
      </c>
      <c r="AC70">
        <v>0</v>
      </c>
      <c r="AD70">
        <v>9.1149000000000004</v>
      </c>
      <c r="AE70">
        <v>32.957704</v>
      </c>
      <c r="AF70">
        <v>8.8740000000000006</v>
      </c>
      <c r="AG70">
        <v>19.864799999999999</v>
      </c>
      <c r="AH70">
        <v>20.834</v>
      </c>
      <c r="AI70">
        <v>0</v>
      </c>
      <c r="AJ70">
        <v>0</v>
      </c>
      <c r="AK70">
        <v>26.2683</v>
      </c>
      <c r="AL70">
        <v>13.363</v>
      </c>
      <c r="AM70">
        <v>0</v>
      </c>
      <c r="AN70">
        <v>0.61216000000000004</v>
      </c>
      <c r="AO70">
        <v>2.94</v>
      </c>
      <c r="AP70">
        <v>5.7645</v>
      </c>
      <c r="AQ70">
        <v>62.244</v>
      </c>
      <c r="AR70">
        <v>17.664000000000001</v>
      </c>
      <c r="AS70">
        <v>13.452</v>
      </c>
      <c r="AT70">
        <v>20.000004000000001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111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2338.373227000001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341.56009999999998</v>
      </c>
      <c r="L71">
        <v>653.15009999999995</v>
      </c>
      <c r="M71">
        <v>92</v>
      </c>
      <c r="N71">
        <v>58.59</v>
      </c>
      <c r="O71">
        <v>123.66562500000001</v>
      </c>
      <c r="P71">
        <v>102.616587</v>
      </c>
      <c r="Q71">
        <v>9.99</v>
      </c>
      <c r="R71">
        <v>37.11</v>
      </c>
      <c r="S71">
        <v>26.3901</v>
      </c>
      <c r="T71">
        <v>0</v>
      </c>
      <c r="U71">
        <v>348.97500000000002</v>
      </c>
      <c r="V71">
        <v>18.140333999999999</v>
      </c>
      <c r="W71">
        <v>43.704000000000001</v>
      </c>
      <c r="X71">
        <v>98.34</v>
      </c>
      <c r="Y71">
        <v>0</v>
      </c>
      <c r="Z71">
        <v>0</v>
      </c>
      <c r="AA71">
        <v>13.3194</v>
      </c>
      <c r="AB71">
        <v>13.0634</v>
      </c>
      <c r="AC71">
        <v>0</v>
      </c>
      <c r="AD71">
        <v>9.1149000000000004</v>
      </c>
      <c r="AE71">
        <v>32.957704</v>
      </c>
      <c r="AF71">
        <v>8.8740000000000006</v>
      </c>
      <c r="AG71">
        <v>19.864799999999999</v>
      </c>
      <c r="AH71">
        <v>20.834</v>
      </c>
      <c r="AI71">
        <v>0</v>
      </c>
      <c r="AJ71">
        <v>0</v>
      </c>
      <c r="AK71">
        <v>26.2683</v>
      </c>
      <c r="AL71">
        <v>13.363</v>
      </c>
      <c r="AM71">
        <v>0</v>
      </c>
      <c r="AN71">
        <v>0.61216000000000004</v>
      </c>
      <c r="AO71">
        <v>2.94</v>
      </c>
      <c r="AP71">
        <v>5.7645</v>
      </c>
      <c r="AQ71">
        <v>62.244</v>
      </c>
      <c r="AR71">
        <v>17.664000000000001</v>
      </c>
      <c r="AS71">
        <v>13.452</v>
      </c>
      <c r="AT71">
        <v>20.000004000000001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128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2362.5680140000009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341.56009999999998</v>
      </c>
      <c r="L72">
        <v>653.15009999999995</v>
      </c>
      <c r="M72">
        <v>92</v>
      </c>
      <c r="N72">
        <v>58.59</v>
      </c>
      <c r="O72">
        <v>123.66562500000001</v>
      </c>
      <c r="P72">
        <v>103.5</v>
      </c>
      <c r="Q72">
        <v>9.99</v>
      </c>
      <c r="R72">
        <v>37.11</v>
      </c>
      <c r="S72">
        <v>26.3901</v>
      </c>
      <c r="T72">
        <v>0</v>
      </c>
      <c r="U72">
        <v>348.97500000000002</v>
      </c>
      <c r="V72">
        <v>18.140333999999999</v>
      </c>
      <c r="W72">
        <v>43.704000000000001</v>
      </c>
      <c r="X72">
        <v>98.34</v>
      </c>
      <c r="Y72">
        <v>0</v>
      </c>
      <c r="Z72">
        <v>0</v>
      </c>
      <c r="AA72">
        <v>28.09872</v>
      </c>
      <c r="AB72">
        <v>13.0634</v>
      </c>
      <c r="AC72">
        <v>0</v>
      </c>
      <c r="AD72">
        <v>9.1149000000000004</v>
      </c>
      <c r="AE72">
        <v>32.957704</v>
      </c>
      <c r="AF72">
        <v>8.8740000000000006</v>
      </c>
      <c r="AG72">
        <v>19.864799999999999</v>
      </c>
      <c r="AH72">
        <v>42.615000000000002</v>
      </c>
      <c r="AI72">
        <v>0</v>
      </c>
      <c r="AJ72">
        <v>0</v>
      </c>
      <c r="AK72">
        <v>26.2683</v>
      </c>
      <c r="AL72">
        <v>13.363</v>
      </c>
      <c r="AM72">
        <v>0</v>
      </c>
      <c r="AN72">
        <v>0.61216000000000004</v>
      </c>
      <c r="AO72">
        <v>2.94</v>
      </c>
      <c r="AP72">
        <v>5.7645</v>
      </c>
      <c r="AQ72">
        <v>62.244</v>
      </c>
      <c r="AR72">
        <v>17.664000000000001</v>
      </c>
      <c r="AS72">
        <v>13.452</v>
      </c>
      <c r="AT72">
        <v>20.000004000000001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124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2396.0117470000005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341.56456300000002</v>
      </c>
      <c r="L73">
        <v>653.15250000000003</v>
      </c>
      <c r="M73">
        <v>92</v>
      </c>
      <c r="N73">
        <v>58.59</v>
      </c>
      <c r="O73">
        <v>123.66562500000001</v>
      </c>
      <c r="P73">
        <v>102.46259999999999</v>
      </c>
      <c r="Q73">
        <v>9.9924999999999997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18.140333999999999</v>
      </c>
      <c r="W73">
        <v>43.704000000000001</v>
      </c>
      <c r="X73">
        <v>98.34</v>
      </c>
      <c r="Y73">
        <v>0</v>
      </c>
      <c r="Z73">
        <v>0</v>
      </c>
      <c r="AA73">
        <v>28.09872</v>
      </c>
      <c r="AB73">
        <v>13.0634</v>
      </c>
      <c r="AC73">
        <v>0</v>
      </c>
      <c r="AD73">
        <v>18.229800000000001</v>
      </c>
      <c r="AE73">
        <v>32.957704</v>
      </c>
      <c r="AF73">
        <v>8.8740000000000006</v>
      </c>
      <c r="AG73">
        <v>19.864799999999999</v>
      </c>
      <c r="AH73">
        <v>66.290000000000006</v>
      </c>
      <c r="AI73">
        <v>3.1825000000000001</v>
      </c>
      <c r="AJ73">
        <v>0</v>
      </c>
      <c r="AK73">
        <v>26.2683</v>
      </c>
      <c r="AL73">
        <v>13.363</v>
      </c>
      <c r="AM73">
        <v>5.2786799999999996</v>
      </c>
      <c r="AN73">
        <v>0.61216000000000004</v>
      </c>
      <c r="AO73">
        <v>3.9689999999999999</v>
      </c>
      <c r="AP73">
        <v>5.1239999999999997</v>
      </c>
      <c r="AQ73">
        <v>62.244</v>
      </c>
      <c r="AR73">
        <v>17.664000000000001</v>
      </c>
      <c r="AS73">
        <v>13.452</v>
      </c>
      <c r="AT73">
        <v>20.000004000000001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122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2439.9062960000001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341.56456300000002</v>
      </c>
      <c r="L74">
        <v>653.15250000000003</v>
      </c>
      <c r="M74">
        <v>92</v>
      </c>
      <c r="N74">
        <v>58.59</v>
      </c>
      <c r="O74">
        <v>123.66562500000001</v>
      </c>
      <c r="P74">
        <v>102.46259999999999</v>
      </c>
      <c r="Q74">
        <v>9.9924999999999997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18.140333999999999</v>
      </c>
      <c r="W74">
        <v>43.704000000000001</v>
      </c>
      <c r="X74">
        <v>98.34</v>
      </c>
      <c r="Y74">
        <v>0</v>
      </c>
      <c r="Z74">
        <v>0</v>
      </c>
      <c r="AA74">
        <v>42.14808</v>
      </c>
      <c r="AB74">
        <v>13.0634</v>
      </c>
      <c r="AC74">
        <v>0</v>
      </c>
      <c r="AD74">
        <v>18.229800000000001</v>
      </c>
      <c r="AE74">
        <v>32.957704</v>
      </c>
      <c r="AF74">
        <v>17.748000000000001</v>
      </c>
      <c r="AG74">
        <v>19.864799999999999</v>
      </c>
      <c r="AH74">
        <v>85.23</v>
      </c>
      <c r="AI74">
        <v>16.350411999999999</v>
      </c>
      <c r="AJ74">
        <v>0</v>
      </c>
      <c r="AK74">
        <v>26.2683</v>
      </c>
      <c r="AL74">
        <v>13.363</v>
      </c>
      <c r="AM74">
        <v>10.557359999999999</v>
      </c>
      <c r="AN74">
        <v>0.61216000000000004</v>
      </c>
      <c r="AO74">
        <v>3.9689999999999999</v>
      </c>
      <c r="AP74">
        <v>5.1239999999999997</v>
      </c>
      <c r="AQ74">
        <v>62.244</v>
      </c>
      <c r="AR74">
        <v>17.664000000000001</v>
      </c>
      <c r="AS74">
        <v>13.452</v>
      </c>
      <c r="AT74">
        <v>20.000004000000001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119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2497.2162480000002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341.56456300000002</v>
      </c>
      <c r="L75">
        <v>653.15250000000003</v>
      </c>
      <c r="M75">
        <v>92</v>
      </c>
      <c r="N75">
        <v>0</v>
      </c>
      <c r="O75">
        <v>123.66562500000001</v>
      </c>
      <c r="P75">
        <v>102.46259999999999</v>
      </c>
      <c r="Q75">
        <v>9.9924999999999997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18.140333999999999</v>
      </c>
      <c r="W75">
        <v>43.704000000000001</v>
      </c>
      <c r="X75">
        <v>98.34</v>
      </c>
      <c r="Y75">
        <v>0</v>
      </c>
      <c r="Z75">
        <v>3.3</v>
      </c>
      <c r="AA75">
        <v>42.14808</v>
      </c>
      <c r="AB75">
        <v>26.260100000000001</v>
      </c>
      <c r="AC75">
        <v>9.6778399999999998</v>
      </c>
      <c r="AD75">
        <v>27.3447</v>
      </c>
      <c r="AE75">
        <v>49.436556000000003</v>
      </c>
      <c r="AF75">
        <v>26.622</v>
      </c>
      <c r="AG75">
        <v>19.864799999999999</v>
      </c>
      <c r="AH75">
        <v>108.905</v>
      </c>
      <c r="AI75">
        <v>32.700823999999997</v>
      </c>
      <c r="AJ75">
        <v>0</v>
      </c>
      <c r="AK75">
        <v>26.2683</v>
      </c>
      <c r="AL75">
        <v>13.363</v>
      </c>
      <c r="AM75">
        <v>10.557359999999999</v>
      </c>
      <c r="AN75">
        <v>0.61216000000000004</v>
      </c>
      <c r="AO75">
        <v>3.9689999999999999</v>
      </c>
      <c r="AP75">
        <v>5.1239999999999997</v>
      </c>
      <c r="AQ75">
        <v>62.244</v>
      </c>
      <c r="AR75">
        <v>17.664000000000001</v>
      </c>
      <c r="AS75">
        <v>13.452</v>
      </c>
      <c r="AT75">
        <v>20.000004000000001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111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2531.2939520000004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341.56456300000002</v>
      </c>
      <c r="L76">
        <v>653.15250000000003</v>
      </c>
      <c r="M76">
        <v>92</v>
      </c>
      <c r="N76">
        <v>0</v>
      </c>
      <c r="O76">
        <v>123.66562500000001</v>
      </c>
      <c r="P76">
        <v>102.46259999999999</v>
      </c>
      <c r="Q76">
        <v>9.9924999999999997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18.140333999999999</v>
      </c>
      <c r="W76">
        <v>43.704000000000001</v>
      </c>
      <c r="X76">
        <v>98.34</v>
      </c>
      <c r="Y76">
        <v>0</v>
      </c>
      <c r="Z76">
        <v>19.5624</v>
      </c>
      <c r="AA76">
        <v>42.14808</v>
      </c>
      <c r="AB76">
        <v>39.510120000000001</v>
      </c>
      <c r="AC76">
        <v>19.374780999999999</v>
      </c>
      <c r="AD76">
        <v>36.544144000000003</v>
      </c>
      <c r="AE76">
        <v>49.436556000000003</v>
      </c>
      <c r="AF76">
        <v>39.44</v>
      </c>
      <c r="AG76">
        <v>19.864799999999999</v>
      </c>
      <c r="AH76">
        <v>140.34540000000001</v>
      </c>
      <c r="AI76">
        <v>32.700823999999997</v>
      </c>
      <c r="AJ76">
        <v>0</v>
      </c>
      <c r="AK76">
        <v>26.2683</v>
      </c>
      <c r="AL76">
        <v>13.363</v>
      </c>
      <c r="AM76">
        <v>15.804048</v>
      </c>
      <c r="AN76">
        <v>0.61216000000000004</v>
      </c>
      <c r="AO76">
        <v>3.9689999999999999</v>
      </c>
      <c r="AP76">
        <v>5.1239999999999997</v>
      </c>
      <c r="AQ76">
        <v>62.244</v>
      </c>
      <c r="AR76">
        <v>17.664000000000001</v>
      </c>
      <c r="AS76">
        <v>13.452</v>
      </c>
      <c r="AT76">
        <v>20.000004000000001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109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2627.2078450000008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341.56009999999998</v>
      </c>
      <c r="L77">
        <v>653.15009999999995</v>
      </c>
      <c r="M77">
        <v>92</v>
      </c>
      <c r="N77">
        <v>0</v>
      </c>
      <c r="O77">
        <v>123.66562500000001</v>
      </c>
      <c r="P77">
        <v>102.46259999999999</v>
      </c>
      <c r="Q77">
        <v>9.99</v>
      </c>
      <c r="R77">
        <v>37.11</v>
      </c>
      <c r="S77">
        <v>26.3901</v>
      </c>
      <c r="T77">
        <v>0</v>
      </c>
      <c r="U77">
        <v>348.97500000000002</v>
      </c>
      <c r="V77">
        <v>18.140333999999999</v>
      </c>
      <c r="W77">
        <v>43.704000000000001</v>
      </c>
      <c r="X77">
        <v>98.34</v>
      </c>
      <c r="Y77">
        <v>0</v>
      </c>
      <c r="Z77">
        <v>19.5624</v>
      </c>
      <c r="AA77">
        <v>42.14808</v>
      </c>
      <c r="AB77">
        <v>39.510120000000001</v>
      </c>
      <c r="AC77">
        <v>19.374780999999999</v>
      </c>
      <c r="AD77">
        <v>36.544144000000003</v>
      </c>
      <c r="AE77">
        <v>49.436556000000003</v>
      </c>
      <c r="AF77">
        <v>39.44</v>
      </c>
      <c r="AG77">
        <v>19.864799999999999</v>
      </c>
      <c r="AH77">
        <v>140.34540000000001</v>
      </c>
      <c r="AI77">
        <v>32.700823999999997</v>
      </c>
      <c r="AJ77">
        <v>0</v>
      </c>
      <c r="AK77">
        <v>26.2683</v>
      </c>
      <c r="AL77">
        <v>13.363</v>
      </c>
      <c r="AM77">
        <v>15.804048</v>
      </c>
      <c r="AN77">
        <v>0.61216000000000004</v>
      </c>
      <c r="AO77">
        <v>2.2050000000000001</v>
      </c>
      <c r="AP77">
        <v>5.1239999999999997</v>
      </c>
      <c r="AQ77">
        <v>62.244</v>
      </c>
      <c r="AR77">
        <v>17.664000000000001</v>
      </c>
      <c r="AS77">
        <v>13.452</v>
      </c>
      <c r="AT77">
        <v>20.000004000000001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107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2618.1514760000005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341.56009999999998</v>
      </c>
      <c r="L78">
        <v>653.15009999999995</v>
      </c>
      <c r="M78">
        <v>92</v>
      </c>
      <c r="N78">
        <v>0</v>
      </c>
      <c r="O78">
        <v>123.66562500000001</v>
      </c>
      <c r="P78">
        <v>102.46259999999999</v>
      </c>
      <c r="Q78">
        <v>9.99</v>
      </c>
      <c r="R78">
        <v>37.11</v>
      </c>
      <c r="S78">
        <v>26.3901</v>
      </c>
      <c r="T78">
        <v>0</v>
      </c>
      <c r="U78">
        <v>348.97500000000002</v>
      </c>
      <c r="V78">
        <v>18.140333999999999</v>
      </c>
      <c r="W78">
        <v>43.704000000000001</v>
      </c>
      <c r="X78">
        <v>98.34</v>
      </c>
      <c r="Y78">
        <v>0</v>
      </c>
      <c r="Z78">
        <v>19.5624</v>
      </c>
      <c r="AA78">
        <v>42.14808</v>
      </c>
      <c r="AB78">
        <v>39.510120000000001</v>
      </c>
      <c r="AC78">
        <v>19.374780999999999</v>
      </c>
      <c r="AD78">
        <v>36.544144000000003</v>
      </c>
      <c r="AE78">
        <v>49.436556000000003</v>
      </c>
      <c r="AF78">
        <v>39.44</v>
      </c>
      <c r="AG78">
        <v>19.864799999999999</v>
      </c>
      <c r="AH78">
        <v>140.34540000000001</v>
      </c>
      <c r="AI78">
        <v>32.700823999999997</v>
      </c>
      <c r="AJ78">
        <v>0</v>
      </c>
      <c r="AK78">
        <v>26.2683</v>
      </c>
      <c r="AL78">
        <v>13.363</v>
      </c>
      <c r="AM78">
        <v>15.804048</v>
      </c>
      <c r="AN78">
        <v>0.61216000000000004</v>
      </c>
      <c r="AO78">
        <v>2.2050000000000001</v>
      </c>
      <c r="AP78">
        <v>5.1239999999999997</v>
      </c>
      <c r="AQ78">
        <v>62.244</v>
      </c>
      <c r="AR78">
        <v>19.872</v>
      </c>
      <c r="AS78">
        <v>13.452</v>
      </c>
      <c r="AT78">
        <v>20.000004000000001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102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2615.3594760000001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341.56009999999998</v>
      </c>
      <c r="L79">
        <v>653.15009999999995</v>
      </c>
      <c r="M79">
        <v>92</v>
      </c>
      <c r="N79">
        <v>0</v>
      </c>
      <c r="O79">
        <v>123.66562500000001</v>
      </c>
      <c r="P79">
        <v>102.46259999999999</v>
      </c>
      <c r="Q79">
        <v>9.99</v>
      </c>
      <c r="R79">
        <v>37.11</v>
      </c>
      <c r="S79">
        <v>26.3901</v>
      </c>
      <c r="T79">
        <v>0</v>
      </c>
      <c r="U79">
        <v>348.97500000000002</v>
      </c>
      <c r="V79">
        <v>18.140333999999999</v>
      </c>
      <c r="W79">
        <v>43.704000000000001</v>
      </c>
      <c r="X79">
        <v>98.34</v>
      </c>
      <c r="Y79">
        <v>0</v>
      </c>
      <c r="Z79">
        <v>19.5624</v>
      </c>
      <c r="AA79">
        <v>38.631</v>
      </c>
      <c r="AB79">
        <v>39.510120000000001</v>
      </c>
      <c r="AC79">
        <v>19.374780999999999</v>
      </c>
      <c r="AD79">
        <v>36.544144000000003</v>
      </c>
      <c r="AE79">
        <v>49.436556000000003</v>
      </c>
      <c r="AF79">
        <v>39.44</v>
      </c>
      <c r="AG79">
        <v>19.864799999999999</v>
      </c>
      <c r="AH79">
        <v>140.34540000000001</v>
      </c>
      <c r="AI79">
        <v>16.350411999999999</v>
      </c>
      <c r="AJ79">
        <v>0</v>
      </c>
      <c r="AK79">
        <v>26.2683</v>
      </c>
      <c r="AL79">
        <v>13.363</v>
      </c>
      <c r="AM79">
        <v>15.804048</v>
      </c>
      <c r="AN79">
        <v>0.61216000000000004</v>
      </c>
      <c r="AO79">
        <v>2.2050000000000001</v>
      </c>
      <c r="AP79">
        <v>5.1239999999999997</v>
      </c>
      <c r="AQ79">
        <v>62.244</v>
      </c>
      <c r="AR79">
        <v>19.872</v>
      </c>
      <c r="AS79">
        <v>13.452</v>
      </c>
      <c r="AT79">
        <v>20.000004000000001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84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2577.4919840000002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341.56009999999998</v>
      </c>
      <c r="L80">
        <v>653.15009999999995</v>
      </c>
      <c r="M80">
        <v>92</v>
      </c>
      <c r="N80">
        <v>0</v>
      </c>
      <c r="O80">
        <v>123.66562500000001</v>
      </c>
      <c r="P80">
        <v>102.46259999999999</v>
      </c>
      <c r="Q80">
        <v>9.99</v>
      </c>
      <c r="R80">
        <v>37.11</v>
      </c>
      <c r="S80">
        <v>26.3901</v>
      </c>
      <c r="T80">
        <v>0</v>
      </c>
      <c r="U80">
        <v>348.97500000000002</v>
      </c>
      <c r="V80">
        <v>18.140333999999999</v>
      </c>
      <c r="W80">
        <v>43.704000000000001</v>
      </c>
      <c r="X80">
        <v>98.34</v>
      </c>
      <c r="Y80">
        <v>0</v>
      </c>
      <c r="Z80">
        <v>19.5624</v>
      </c>
      <c r="AA80">
        <v>31.6</v>
      </c>
      <c r="AB80">
        <v>39.510120000000001</v>
      </c>
      <c r="AC80">
        <v>19.374780999999999</v>
      </c>
      <c r="AD80">
        <v>36.544144000000003</v>
      </c>
      <c r="AE80">
        <v>49.436556000000003</v>
      </c>
      <c r="AF80">
        <v>39.44</v>
      </c>
      <c r="AG80">
        <v>19.864799999999999</v>
      </c>
      <c r="AH80">
        <v>140.34540000000001</v>
      </c>
      <c r="AI80">
        <v>3.1825000000000001</v>
      </c>
      <c r="AJ80">
        <v>0</v>
      </c>
      <c r="AK80">
        <v>26.2683</v>
      </c>
      <c r="AL80">
        <v>13.363</v>
      </c>
      <c r="AM80">
        <v>15.804048</v>
      </c>
      <c r="AN80">
        <v>0.61216000000000004</v>
      </c>
      <c r="AO80">
        <v>2.2050000000000001</v>
      </c>
      <c r="AP80">
        <v>5.1239999999999997</v>
      </c>
      <c r="AQ80">
        <v>62.244</v>
      </c>
      <c r="AR80">
        <v>19.872</v>
      </c>
      <c r="AS80">
        <v>13.452</v>
      </c>
      <c r="AT80">
        <v>20.000004000000001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79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2552.2930719999999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341.56009999999998</v>
      </c>
      <c r="L81">
        <v>653.15009999999995</v>
      </c>
      <c r="M81">
        <v>92</v>
      </c>
      <c r="N81">
        <v>0</v>
      </c>
      <c r="O81">
        <v>123.66562500000001</v>
      </c>
      <c r="P81">
        <v>102.46259999999999</v>
      </c>
      <c r="Q81">
        <v>9.99</v>
      </c>
      <c r="R81">
        <v>37.11</v>
      </c>
      <c r="S81">
        <v>26.3901</v>
      </c>
      <c r="T81">
        <v>0</v>
      </c>
      <c r="U81">
        <v>348.97500000000002</v>
      </c>
      <c r="V81">
        <v>17.9925</v>
      </c>
      <c r="W81">
        <v>44.917999999999999</v>
      </c>
      <c r="X81">
        <v>98.34</v>
      </c>
      <c r="Y81">
        <v>0</v>
      </c>
      <c r="Z81">
        <v>19.5624</v>
      </c>
      <c r="AA81">
        <v>28.092400000000001</v>
      </c>
      <c r="AB81">
        <v>39.510120000000001</v>
      </c>
      <c r="AC81">
        <v>19.374780999999999</v>
      </c>
      <c r="AD81">
        <v>36.544144000000003</v>
      </c>
      <c r="AE81">
        <v>49.436556000000003</v>
      </c>
      <c r="AF81">
        <v>39.44</v>
      </c>
      <c r="AG81">
        <v>19.864799999999999</v>
      </c>
      <c r="AH81">
        <v>140.34540000000001</v>
      </c>
      <c r="AI81">
        <v>0</v>
      </c>
      <c r="AJ81">
        <v>0</v>
      </c>
      <c r="AK81">
        <v>26.2683</v>
      </c>
      <c r="AL81">
        <v>13.363</v>
      </c>
      <c r="AM81">
        <v>15.804048</v>
      </c>
      <c r="AN81">
        <v>0.61216000000000004</v>
      </c>
      <c r="AO81">
        <v>2.2050000000000001</v>
      </c>
      <c r="AP81">
        <v>5.1239999999999997</v>
      </c>
      <c r="AQ81">
        <v>62.244</v>
      </c>
      <c r="AR81">
        <v>19.872</v>
      </c>
      <c r="AS81">
        <v>13.452</v>
      </c>
      <c r="AT81">
        <v>20.000004000000001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67.94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2535.6091380000003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341.56009999999998</v>
      </c>
      <c r="L82">
        <v>653.15009999999995</v>
      </c>
      <c r="M82">
        <v>92</v>
      </c>
      <c r="N82">
        <v>0</v>
      </c>
      <c r="O82">
        <v>123.66562500000001</v>
      </c>
      <c r="P82">
        <v>102.46259999999999</v>
      </c>
      <c r="Q82">
        <v>9.99</v>
      </c>
      <c r="R82">
        <v>37.11</v>
      </c>
      <c r="S82">
        <v>26.3901</v>
      </c>
      <c r="T82">
        <v>0</v>
      </c>
      <c r="U82">
        <v>348.97500000000002</v>
      </c>
      <c r="V82">
        <v>17.9925</v>
      </c>
      <c r="W82">
        <v>44.917999999999999</v>
      </c>
      <c r="X82">
        <v>98.34</v>
      </c>
      <c r="Y82">
        <v>0</v>
      </c>
      <c r="Z82">
        <v>6.5208000000000004</v>
      </c>
      <c r="AA82">
        <v>28.09872</v>
      </c>
      <c r="AB82">
        <v>39.510120000000001</v>
      </c>
      <c r="AC82">
        <v>19.374780999999999</v>
      </c>
      <c r="AD82">
        <v>36.544144000000003</v>
      </c>
      <c r="AE82">
        <v>49.436556000000003</v>
      </c>
      <c r="AF82">
        <v>39.44</v>
      </c>
      <c r="AG82">
        <v>19.864799999999999</v>
      </c>
      <c r="AH82">
        <v>140.34540000000001</v>
      </c>
      <c r="AI82">
        <v>0</v>
      </c>
      <c r="AJ82">
        <v>0</v>
      </c>
      <c r="AK82">
        <v>26.2683</v>
      </c>
      <c r="AL82">
        <v>13.363</v>
      </c>
      <c r="AM82">
        <v>15.804048</v>
      </c>
      <c r="AN82">
        <v>0.61216000000000004</v>
      </c>
      <c r="AO82">
        <v>2.2050000000000001</v>
      </c>
      <c r="AP82">
        <v>5.1239999999999997</v>
      </c>
      <c r="AQ82">
        <v>62.244</v>
      </c>
      <c r="AR82">
        <v>19.872</v>
      </c>
      <c r="AS82">
        <v>13.452</v>
      </c>
      <c r="AT82">
        <v>20.000004000000001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53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2507.6338580000001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341.56009999999998</v>
      </c>
      <c r="L83">
        <v>653.15009999999995</v>
      </c>
      <c r="M83">
        <v>92</v>
      </c>
      <c r="N83">
        <v>0</v>
      </c>
      <c r="O83">
        <v>123.66562500000001</v>
      </c>
      <c r="P83">
        <v>102.46259999999999</v>
      </c>
      <c r="Q83">
        <v>9.99</v>
      </c>
      <c r="R83">
        <v>37.11</v>
      </c>
      <c r="S83">
        <v>26.3901</v>
      </c>
      <c r="T83">
        <v>0</v>
      </c>
      <c r="U83">
        <v>348.97500000000002</v>
      </c>
      <c r="V83">
        <v>17.9925</v>
      </c>
      <c r="W83">
        <v>44.917999999999999</v>
      </c>
      <c r="X83">
        <v>98.34</v>
      </c>
      <c r="Y83">
        <v>0</v>
      </c>
      <c r="Z83">
        <v>6.5208000000000004</v>
      </c>
      <c r="AA83">
        <v>28.09872</v>
      </c>
      <c r="AB83">
        <v>39.510120000000001</v>
      </c>
      <c r="AC83">
        <v>19.374780999999999</v>
      </c>
      <c r="AD83">
        <v>36.544144000000003</v>
      </c>
      <c r="AE83">
        <v>49.436556000000003</v>
      </c>
      <c r="AF83">
        <v>39.44</v>
      </c>
      <c r="AG83">
        <v>19.864799999999999</v>
      </c>
      <c r="AH83">
        <v>140.34540000000001</v>
      </c>
      <c r="AI83">
        <v>0</v>
      </c>
      <c r="AJ83">
        <v>0</v>
      </c>
      <c r="AK83">
        <v>26.2683</v>
      </c>
      <c r="AL83">
        <v>13.363</v>
      </c>
      <c r="AM83">
        <v>15.804048</v>
      </c>
      <c r="AN83">
        <v>0.61216000000000004</v>
      </c>
      <c r="AO83">
        <v>2.2050000000000001</v>
      </c>
      <c r="AP83">
        <v>12.169499999999999</v>
      </c>
      <c r="AQ83">
        <v>62.244</v>
      </c>
      <c r="AR83">
        <v>23.184000000000001</v>
      </c>
      <c r="AS83">
        <v>13.452</v>
      </c>
      <c r="AT83">
        <v>20.000004000000001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47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2511.9913580000007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341.56009999999998</v>
      </c>
      <c r="L84">
        <v>653.15009999999995</v>
      </c>
      <c r="M84">
        <v>92</v>
      </c>
      <c r="N84">
        <v>0</v>
      </c>
      <c r="O84">
        <v>123.66562500000001</v>
      </c>
      <c r="P84">
        <v>102.46259999999999</v>
      </c>
      <c r="Q84">
        <v>9.99</v>
      </c>
      <c r="R84">
        <v>37.11</v>
      </c>
      <c r="S84">
        <v>26.3901</v>
      </c>
      <c r="T84">
        <v>0</v>
      </c>
      <c r="U84">
        <v>348.97500000000002</v>
      </c>
      <c r="V84">
        <v>17.9925</v>
      </c>
      <c r="W84">
        <v>44.917999999999999</v>
      </c>
      <c r="X84">
        <v>98.34</v>
      </c>
      <c r="Y84">
        <v>0</v>
      </c>
      <c r="Z84">
        <v>0</v>
      </c>
      <c r="AA84">
        <v>28.09872</v>
      </c>
      <c r="AB84">
        <v>26.260100000000001</v>
      </c>
      <c r="AC84">
        <v>9.6778399999999998</v>
      </c>
      <c r="AD84">
        <v>27.3447</v>
      </c>
      <c r="AE84">
        <v>49.436556000000003</v>
      </c>
      <c r="AF84">
        <v>26.622</v>
      </c>
      <c r="AG84">
        <v>19.864799999999999</v>
      </c>
      <c r="AH84">
        <v>94.7</v>
      </c>
      <c r="AI84">
        <v>0</v>
      </c>
      <c r="AJ84">
        <v>0</v>
      </c>
      <c r="AK84">
        <v>26.2683</v>
      </c>
      <c r="AL84">
        <v>13.363</v>
      </c>
      <c r="AM84">
        <v>15.804048</v>
      </c>
      <c r="AN84">
        <v>0.61216000000000004</v>
      </c>
      <c r="AO84">
        <v>2.2050000000000001</v>
      </c>
      <c r="AP84">
        <v>12.169499999999999</v>
      </c>
      <c r="AQ84">
        <v>62.244</v>
      </c>
      <c r="AR84">
        <v>23.184000000000001</v>
      </c>
      <c r="AS84">
        <v>13.452</v>
      </c>
      <c r="AT84">
        <v>20.000004000000001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44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2411.8607530000004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341.56009999999998</v>
      </c>
      <c r="L85">
        <v>653.15009999999995</v>
      </c>
      <c r="M85">
        <v>92</v>
      </c>
      <c r="N85">
        <v>0</v>
      </c>
      <c r="O85">
        <v>123.66562500000001</v>
      </c>
      <c r="P85">
        <v>102.46259999999999</v>
      </c>
      <c r="Q85">
        <v>9.99</v>
      </c>
      <c r="R85">
        <v>37.11</v>
      </c>
      <c r="S85">
        <v>26.3901</v>
      </c>
      <c r="T85">
        <v>0</v>
      </c>
      <c r="U85">
        <v>348.97500000000002</v>
      </c>
      <c r="V85">
        <v>17.9925</v>
      </c>
      <c r="W85">
        <v>44.917999999999999</v>
      </c>
      <c r="X85">
        <v>98.34</v>
      </c>
      <c r="Y85">
        <v>0</v>
      </c>
      <c r="Z85">
        <v>0</v>
      </c>
      <c r="AA85">
        <v>13.983000000000001</v>
      </c>
      <c r="AB85">
        <v>13.0634</v>
      </c>
      <c r="AC85">
        <v>0</v>
      </c>
      <c r="AD85">
        <v>18.229800000000001</v>
      </c>
      <c r="AE85">
        <v>32.957704</v>
      </c>
      <c r="AF85">
        <v>17.748000000000001</v>
      </c>
      <c r="AG85">
        <v>19.864799999999999</v>
      </c>
      <c r="AH85">
        <v>66.290000000000006</v>
      </c>
      <c r="AI85">
        <v>0</v>
      </c>
      <c r="AJ85">
        <v>0</v>
      </c>
      <c r="AK85">
        <v>26.2683</v>
      </c>
      <c r="AL85">
        <v>13.363</v>
      </c>
      <c r="AM85">
        <v>15.804048</v>
      </c>
      <c r="AN85">
        <v>0.61216000000000004</v>
      </c>
      <c r="AO85">
        <v>2.2050000000000001</v>
      </c>
      <c r="AP85">
        <v>12.169499999999999</v>
      </c>
      <c r="AQ85">
        <v>62.244</v>
      </c>
      <c r="AR85">
        <v>23.184000000000001</v>
      </c>
      <c r="AS85">
        <v>15.469799999999999</v>
      </c>
      <c r="AT85">
        <v>20.000004000000001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41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2311.0105410000006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341.56009999999998</v>
      </c>
      <c r="L86">
        <v>653.15009999999995</v>
      </c>
      <c r="M86">
        <v>92</v>
      </c>
      <c r="N86">
        <v>0</v>
      </c>
      <c r="O86">
        <v>123.66562500000001</v>
      </c>
      <c r="P86">
        <v>102.46259999999999</v>
      </c>
      <c r="Q86">
        <v>9.99</v>
      </c>
      <c r="R86">
        <v>37.11</v>
      </c>
      <c r="S86">
        <v>26.3901</v>
      </c>
      <c r="T86">
        <v>0</v>
      </c>
      <c r="U86">
        <v>348.97500000000002</v>
      </c>
      <c r="V86">
        <v>17.9925</v>
      </c>
      <c r="W86">
        <v>44.917999999999999</v>
      </c>
      <c r="X86">
        <v>98.34</v>
      </c>
      <c r="Y86">
        <v>0</v>
      </c>
      <c r="Z86">
        <v>0</v>
      </c>
      <c r="AA86">
        <v>13.983000000000001</v>
      </c>
      <c r="AB86">
        <v>13.0634</v>
      </c>
      <c r="AC86">
        <v>0</v>
      </c>
      <c r="AD86">
        <v>9.1149000000000004</v>
      </c>
      <c r="AE86">
        <v>32.957704</v>
      </c>
      <c r="AF86">
        <v>17.748000000000001</v>
      </c>
      <c r="AG86">
        <v>19.864799999999999</v>
      </c>
      <c r="AH86">
        <v>37.880000000000003</v>
      </c>
      <c r="AI86">
        <v>0</v>
      </c>
      <c r="AJ86">
        <v>0</v>
      </c>
      <c r="AK86">
        <v>26.2683</v>
      </c>
      <c r="AL86">
        <v>13.363</v>
      </c>
      <c r="AM86">
        <v>10.557359999999999</v>
      </c>
      <c r="AN86">
        <v>0.61216000000000004</v>
      </c>
      <c r="AO86">
        <v>2.2050000000000001</v>
      </c>
      <c r="AP86">
        <v>5.1239999999999997</v>
      </c>
      <c r="AQ86">
        <v>62.244</v>
      </c>
      <c r="AR86">
        <v>23.184000000000001</v>
      </c>
      <c r="AS86">
        <v>15.469799999999999</v>
      </c>
      <c r="AT86">
        <v>20.000004000000001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37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2257.1934529999999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341.56009999999998</v>
      </c>
      <c r="L87">
        <v>653.15009999999995</v>
      </c>
      <c r="M87">
        <v>92</v>
      </c>
      <c r="N87">
        <v>0</v>
      </c>
      <c r="O87">
        <v>123.66562500000001</v>
      </c>
      <c r="P87">
        <v>102.46259999999999</v>
      </c>
      <c r="Q87">
        <v>9.99</v>
      </c>
      <c r="R87">
        <v>37.11</v>
      </c>
      <c r="S87">
        <v>26.3901</v>
      </c>
      <c r="T87">
        <v>0</v>
      </c>
      <c r="U87">
        <v>348.97500000000002</v>
      </c>
      <c r="V87">
        <v>16.749500000000001</v>
      </c>
      <c r="W87">
        <v>44.917999999999999</v>
      </c>
      <c r="X87">
        <v>98.34</v>
      </c>
      <c r="Y87">
        <v>0</v>
      </c>
      <c r="Z87">
        <v>0</v>
      </c>
      <c r="AA87">
        <v>13.983000000000001</v>
      </c>
      <c r="AB87">
        <v>13.0634</v>
      </c>
      <c r="AC87">
        <v>0</v>
      </c>
      <c r="AD87">
        <v>9.1149000000000004</v>
      </c>
      <c r="AE87">
        <v>32.957704</v>
      </c>
      <c r="AF87">
        <v>17.748000000000001</v>
      </c>
      <c r="AG87">
        <v>19.864799999999999</v>
      </c>
      <c r="AH87">
        <v>28.41</v>
      </c>
      <c r="AI87">
        <v>0</v>
      </c>
      <c r="AJ87">
        <v>0</v>
      </c>
      <c r="AK87">
        <v>26.2683</v>
      </c>
      <c r="AL87">
        <v>13.363</v>
      </c>
      <c r="AM87">
        <v>10.557359999999999</v>
      </c>
      <c r="AN87">
        <v>0.61216000000000004</v>
      </c>
      <c r="AO87">
        <v>2.2050000000000001</v>
      </c>
      <c r="AP87">
        <v>5.1239999999999997</v>
      </c>
      <c r="AQ87">
        <v>62.244</v>
      </c>
      <c r="AR87">
        <v>23.184000000000001</v>
      </c>
      <c r="AS87">
        <v>15.469799999999999</v>
      </c>
      <c r="AT87">
        <v>20.000004000000001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36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2245.4804529999997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341.56009999999998</v>
      </c>
      <c r="L88">
        <v>653.15009999999995</v>
      </c>
      <c r="M88">
        <v>92</v>
      </c>
      <c r="N88">
        <v>0</v>
      </c>
      <c r="O88">
        <v>123.66562500000001</v>
      </c>
      <c r="P88">
        <v>102.46259999999999</v>
      </c>
      <c r="Q88">
        <v>9.99</v>
      </c>
      <c r="R88">
        <v>37.11</v>
      </c>
      <c r="S88">
        <v>26.3901</v>
      </c>
      <c r="T88">
        <v>0</v>
      </c>
      <c r="U88">
        <v>348.97500000000002</v>
      </c>
      <c r="V88">
        <v>16.749500000000001</v>
      </c>
      <c r="W88">
        <v>44.917999999999999</v>
      </c>
      <c r="X88">
        <v>98.34</v>
      </c>
      <c r="Y88">
        <v>0</v>
      </c>
      <c r="Z88">
        <v>0</v>
      </c>
      <c r="AA88">
        <v>0</v>
      </c>
      <c r="AB88">
        <v>13.0634</v>
      </c>
      <c r="AC88">
        <v>0</v>
      </c>
      <c r="AD88">
        <v>9.1149000000000004</v>
      </c>
      <c r="AE88">
        <v>32.957704</v>
      </c>
      <c r="AF88">
        <v>17.748000000000001</v>
      </c>
      <c r="AG88">
        <v>19.864799999999999</v>
      </c>
      <c r="AH88">
        <v>20.834</v>
      </c>
      <c r="AI88">
        <v>0</v>
      </c>
      <c r="AJ88">
        <v>0</v>
      </c>
      <c r="AK88">
        <v>26.2683</v>
      </c>
      <c r="AL88">
        <v>13.363</v>
      </c>
      <c r="AM88">
        <v>10.557359999999999</v>
      </c>
      <c r="AN88">
        <v>0.61216000000000004</v>
      </c>
      <c r="AO88">
        <v>2.2050000000000001</v>
      </c>
      <c r="AP88">
        <v>5.1239999999999997</v>
      </c>
      <c r="AQ88">
        <v>62.244</v>
      </c>
      <c r="AR88">
        <v>23.184000000000001</v>
      </c>
      <c r="AS88">
        <v>15.469799999999999</v>
      </c>
      <c r="AT88">
        <v>20.000004000000001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33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2220.9214529999999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341.56009999999998</v>
      </c>
      <c r="L89">
        <v>653.15009999999995</v>
      </c>
      <c r="M89">
        <v>92</v>
      </c>
      <c r="N89">
        <v>0</v>
      </c>
      <c r="O89">
        <v>123.66562500000001</v>
      </c>
      <c r="P89">
        <v>102.46259999999999</v>
      </c>
      <c r="Q89">
        <v>9.99</v>
      </c>
      <c r="R89">
        <v>37.11</v>
      </c>
      <c r="S89">
        <v>26.3901</v>
      </c>
      <c r="T89">
        <v>0</v>
      </c>
      <c r="U89">
        <v>348.97500000000002</v>
      </c>
      <c r="V89">
        <v>16.749500000000001</v>
      </c>
      <c r="W89">
        <v>44.917999999999999</v>
      </c>
      <c r="X89">
        <v>98.34</v>
      </c>
      <c r="Y89">
        <v>0</v>
      </c>
      <c r="Z89">
        <v>0</v>
      </c>
      <c r="AA89">
        <v>0</v>
      </c>
      <c r="AB89">
        <v>13.0634</v>
      </c>
      <c r="AC89">
        <v>0</v>
      </c>
      <c r="AD89">
        <v>8.1902000000000008</v>
      </c>
      <c r="AE89">
        <v>32.957704</v>
      </c>
      <c r="AF89">
        <v>17.748000000000001</v>
      </c>
      <c r="AG89">
        <v>19.864799999999999</v>
      </c>
      <c r="AH89">
        <v>20.834</v>
      </c>
      <c r="AI89">
        <v>0</v>
      </c>
      <c r="AJ89">
        <v>0</v>
      </c>
      <c r="AK89">
        <v>26.2683</v>
      </c>
      <c r="AL89">
        <v>13.363</v>
      </c>
      <c r="AM89">
        <v>5.2786799999999996</v>
      </c>
      <c r="AN89">
        <v>0.61216000000000004</v>
      </c>
      <c r="AO89">
        <v>2.2050000000000001</v>
      </c>
      <c r="AP89">
        <v>5.1239999999999997</v>
      </c>
      <c r="AQ89">
        <v>60.039000000000001</v>
      </c>
      <c r="AR89">
        <v>23.184000000000001</v>
      </c>
      <c r="AS89">
        <v>15.469799999999999</v>
      </c>
      <c r="AT89">
        <v>20.000004000000001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32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2211.5130730000001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341.56009999999998</v>
      </c>
      <c r="L90">
        <v>653.15009999999995</v>
      </c>
      <c r="M90">
        <v>92</v>
      </c>
      <c r="N90">
        <v>0</v>
      </c>
      <c r="O90">
        <v>123.66562500000001</v>
      </c>
      <c r="P90">
        <v>102.46259999999999</v>
      </c>
      <c r="Q90">
        <v>9.99</v>
      </c>
      <c r="R90">
        <v>37.11</v>
      </c>
      <c r="S90">
        <v>26.3901</v>
      </c>
      <c r="T90">
        <v>0</v>
      </c>
      <c r="U90">
        <v>348.97500000000002</v>
      </c>
      <c r="V90">
        <v>16.749500000000001</v>
      </c>
      <c r="W90">
        <v>44.917999999999999</v>
      </c>
      <c r="X90">
        <v>98.34</v>
      </c>
      <c r="Y90">
        <v>0</v>
      </c>
      <c r="Z90">
        <v>0</v>
      </c>
      <c r="AA90">
        <v>0</v>
      </c>
      <c r="AB90">
        <v>13.0634</v>
      </c>
      <c r="AC90">
        <v>0</v>
      </c>
      <c r="AD90">
        <v>1.321</v>
      </c>
      <c r="AE90">
        <v>32.957704</v>
      </c>
      <c r="AF90">
        <v>8.8740000000000006</v>
      </c>
      <c r="AG90">
        <v>19.864799999999999</v>
      </c>
      <c r="AH90">
        <v>20.834</v>
      </c>
      <c r="AI90">
        <v>0</v>
      </c>
      <c r="AJ90">
        <v>0</v>
      </c>
      <c r="AK90">
        <v>26.2683</v>
      </c>
      <c r="AL90">
        <v>13.363</v>
      </c>
      <c r="AM90">
        <v>5.2786799999999996</v>
      </c>
      <c r="AN90">
        <v>0.61216000000000004</v>
      </c>
      <c r="AO90">
        <v>2.2050000000000001</v>
      </c>
      <c r="AP90">
        <v>5.1239999999999997</v>
      </c>
      <c r="AQ90">
        <v>46.62</v>
      </c>
      <c r="AR90">
        <v>23.184000000000001</v>
      </c>
      <c r="AS90">
        <v>15.469799999999999</v>
      </c>
      <c r="AT90">
        <v>20.000004000000001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28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2178.3508729999999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341.56009999999998</v>
      </c>
      <c r="L91">
        <v>653.15009999999995</v>
      </c>
      <c r="M91">
        <v>92</v>
      </c>
      <c r="N91">
        <v>0</v>
      </c>
      <c r="O91">
        <v>123.66562500000001</v>
      </c>
      <c r="P91">
        <v>102.46259999999999</v>
      </c>
      <c r="Q91">
        <v>9.99</v>
      </c>
      <c r="R91">
        <v>37.11</v>
      </c>
      <c r="S91">
        <v>26.3901</v>
      </c>
      <c r="T91">
        <v>0</v>
      </c>
      <c r="U91">
        <v>348.97500000000002</v>
      </c>
      <c r="V91">
        <v>16.749500000000001</v>
      </c>
      <c r="W91">
        <v>44.917999999999999</v>
      </c>
      <c r="X91">
        <v>98.34</v>
      </c>
      <c r="Y91">
        <v>0</v>
      </c>
      <c r="Z91">
        <v>0</v>
      </c>
      <c r="AA91">
        <v>0</v>
      </c>
      <c r="AB91">
        <v>13.0634</v>
      </c>
      <c r="AC91">
        <v>0</v>
      </c>
      <c r="AD91">
        <v>1.321</v>
      </c>
      <c r="AE91">
        <v>32.957704</v>
      </c>
      <c r="AF91">
        <v>8.8740000000000006</v>
      </c>
      <c r="AG91">
        <v>19.864799999999999</v>
      </c>
      <c r="AH91">
        <v>20.834</v>
      </c>
      <c r="AI91">
        <v>0</v>
      </c>
      <c r="AJ91">
        <v>0</v>
      </c>
      <c r="AK91">
        <v>26.2683</v>
      </c>
      <c r="AL91">
        <v>25.564</v>
      </c>
      <c r="AM91">
        <v>5.2786799999999996</v>
      </c>
      <c r="AN91">
        <v>0.61216000000000004</v>
      </c>
      <c r="AO91">
        <v>3.528</v>
      </c>
      <c r="AP91">
        <v>5.1239999999999997</v>
      </c>
      <c r="AQ91">
        <v>46.62</v>
      </c>
      <c r="AR91">
        <v>19.872</v>
      </c>
      <c r="AS91">
        <v>15.469799999999999</v>
      </c>
      <c r="AT91">
        <v>20.000004000000001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26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2186.5628729999994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341.56009999999998</v>
      </c>
      <c r="L92">
        <v>653.15009999999995</v>
      </c>
      <c r="M92">
        <v>92</v>
      </c>
      <c r="N92">
        <v>0</v>
      </c>
      <c r="O92">
        <v>123.66562500000001</v>
      </c>
      <c r="P92">
        <v>102.46259999999999</v>
      </c>
      <c r="Q92">
        <v>9.99</v>
      </c>
      <c r="R92">
        <v>37.11</v>
      </c>
      <c r="S92">
        <v>26.3901</v>
      </c>
      <c r="T92">
        <v>0</v>
      </c>
      <c r="U92">
        <v>348.97500000000002</v>
      </c>
      <c r="V92">
        <v>16.749500000000001</v>
      </c>
      <c r="W92">
        <v>44.917999999999999</v>
      </c>
      <c r="X92">
        <v>98.34</v>
      </c>
      <c r="Y92">
        <v>0</v>
      </c>
      <c r="Z92">
        <v>0</v>
      </c>
      <c r="AA92">
        <v>0</v>
      </c>
      <c r="AB92">
        <v>13.0634</v>
      </c>
      <c r="AC92">
        <v>0</v>
      </c>
      <c r="AD92">
        <v>1.321</v>
      </c>
      <c r="AE92">
        <v>32.957704</v>
      </c>
      <c r="AF92">
        <v>8.8740000000000006</v>
      </c>
      <c r="AG92">
        <v>19.864799999999999</v>
      </c>
      <c r="AH92">
        <v>20.834</v>
      </c>
      <c r="AI92">
        <v>0</v>
      </c>
      <c r="AJ92">
        <v>0</v>
      </c>
      <c r="AK92">
        <v>26.2683</v>
      </c>
      <c r="AL92">
        <v>70.882000000000005</v>
      </c>
      <c r="AM92">
        <v>5.2786799999999996</v>
      </c>
      <c r="AN92">
        <v>0.61216000000000004</v>
      </c>
      <c r="AO92">
        <v>3.528</v>
      </c>
      <c r="AP92">
        <v>5.1239999999999997</v>
      </c>
      <c r="AQ92">
        <v>46.62</v>
      </c>
      <c r="AR92">
        <v>19.872</v>
      </c>
      <c r="AS92">
        <v>15.469799999999999</v>
      </c>
      <c r="AT92">
        <v>20.000004000000001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24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2229.8808729999992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341.56009999999998</v>
      </c>
      <c r="L93">
        <v>653.15009999999995</v>
      </c>
      <c r="M93">
        <v>92</v>
      </c>
      <c r="N93">
        <v>0</v>
      </c>
      <c r="O93">
        <v>123.66562500000001</v>
      </c>
      <c r="P93">
        <v>102.46259999999999</v>
      </c>
      <c r="Q93">
        <v>9.99</v>
      </c>
      <c r="R93">
        <v>37.11</v>
      </c>
      <c r="S93">
        <v>26.3901</v>
      </c>
      <c r="T93">
        <v>0</v>
      </c>
      <c r="U93">
        <v>360.11250000000001</v>
      </c>
      <c r="V93">
        <v>16.749500000000001</v>
      </c>
      <c r="W93">
        <v>44.917999999999999</v>
      </c>
      <c r="X93">
        <v>98.34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1.321</v>
      </c>
      <c r="AE93">
        <v>32.957704</v>
      </c>
      <c r="AF93">
        <v>8.8740000000000006</v>
      </c>
      <c r="AG93">
        <v>19.864799999999999</v>
      </c>
      <c r="AH93">
        <v>20.834</v>
      </c>
      <c r="AI93">
        <v>0</v>
      </c>
      <c r="AJ93">
        <v>0</v>
      </c>
      <c r="AK93">
        <v>26.2683</v>
      </c>
      <c r="AL93">
        <v>70.882000000000005</v>
      </c>
      <c r="AM93">
        <v>5.2786799999999996</v>
      </c>
      <c r="AN93">
        <v>0.61216000000000004</v>
      </c>
      <c r="AO93">
        <v>3.528</v>
      </c>
      <c r="AP93">
        <v>5.1239999999999997</v>
      </c>
      <c r="AQ93">
        <v>34.020000000000003</v>
      </c>
      <c r="AR93">
        <v>19.872</v>
      </c>
      <c r="AS93">
        <v>15.469799999999999</v>
      </c>
      <c r="AT93">
        <v>20.000004000000001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22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2213.3549729999991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341.56009999999998</v>
      </c>
      <c r="L94">
        <v>653.15009999999995</v>
      </c>
      <c r="M94">
        <v>92</v>
      </c>
      <c r="N94">
        <v>0</v>
      </c>
      <c r="O94">
        <v>123.66562500000001</v>
      </c>
      <c r="P94">
        <v>102.46259999999999</v>
      </c>
      <c r="Q94">
        <v>9.99</v>
      </c>
      <c r="R94">
        <v>37.11</v>
      </c>
      <c r="S94">
        <v>26.3901</v>
      </c>
      <c r="T94">
        <v>0</v>
      </c>
      <c r="U94">
        <v>373.78117200000003</v>
      </c>
      <c r="V94">
        <v>16.749500000000001</v>
      </c>
      <c r="W94">
        <v>44.917999999999999</v>
      </c>
      <c r="X94">
        <v>98.34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1.321</v>
      </c>
      <c r="AE94">
        <v>32.957704</v>
      </c>
      <c r="AF94">
        <v>8.8740000000000006</v>
      </c>
      <c r="AG94">
        <v>19.864799999999999</v>
      </c>
      <c r="AH94">
        <v>20.834</v>
      </c>
      <c r="AI94">
        <v>0</v>
      </c>
      <c r="AJ94">
        <v>0</v>
      </c>
      <c r="AK94">
        <v>26.2683</v>
      </c>
      <c r="AL94">
        <v>70.882000000000005</v>
      </c>
      <c r="AM94">
        <v>5.2786799999999996</v>
      </c>
      <c r="AN94">
        <v>0.61216000000000004</v>
      </c>
      <c r="AO94">
        <v>3.528</v>
      </c>
      <c r="AP94">
        <v>5.1239999999999997</v>
      </c>
      <c r="AQ94">
        <v>31.122</v>
      </c>
      <c r="AR94">
        <v>19.872</v>
      </c>
      <c r="AS94">
        <v>15.469799999999999</v>
      </c>
      <c r="AT94">
        <v>20.000004000000001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20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2222.1256449999987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341.56009999999998</v>
      </c>
      <c r="L95">
        <v>653.15009999999995</v>
      </c>
      <c r="M95">
        <v>92</v>
      </c>
      <c r="N95">
        <v>0</v>
      </c>
      <c r="O95">
        <v>123.66562500000001</v>
      </c>
      <c r="P95">
        <v>102.46259999999999</v>
      </c>
      <c r="Q95">
        <v>9.99</v>
      </c>
      <c r="R95">
        <v>37.11</v>
      </c>
      <c r="S95">
        <v>26.3901</v>
      </c>
      <c r="T95">
        <v>0</v>
      </c>
      <c r="U95">
        <v>381.71875</v>
      </c>
      <c r="V95">
        <v>16.749500000000001</v>
      </c>
      <c r="W95">
        <v>44.917999999999999</v>
      </c>
      <c r="X95">
        <v>98.34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1.321</v>
      </c>
      <c r="AE95">
        <v>32.957704</v>
      </c>
      <c r="AF95">
        <v>8.8740000000000006</v>
      </c>
      <c r="AG95">
        <v>19.864799999999999</v>
      </c>
      <c r="AH95">
        <v>20.834</v>
      </c>
      <c r="AI95">
        <v>0</v>
      </c>
      <c r="AJ95">
        <v>0</v>
      </c>
      <c r="AK95">
        <v>26.2683</v>
      </c>
      <c r="AL95">
        <v>70.882000000000005</v>
      </c>
      <c r="AM95">
        <v>5.2786799999999996</v>
      </c>
      <c r="AN95">
        <v>0.61216000000000004</v>
      </c>
      <c r="AO95">
        <v>4.41</v>
      </c>
      <c r="AP95">
        <v>5.1239999999999997</v>
      </c>
      <c r="AQ95">
        <v>31.122</v>
      </c>
      <c r="AR95">
        <v>19.872</v>
      </c>
      <c r="AS95">
        <v>15.469799999999999</v>
      </c>
      <c r="AT95">
        <v>20.000004000000001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2227.9452229999988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341.56009999999998</v>
      </c>
      <c r="L96">
        <v>653.15009999999995</v>
      </c>
      <c r="M96">
        <v>92</v>
      </c>
      <c r="N96">
        <v>0</v>
      </c>
      <c r="O96">
        <v>123.66562500000001</v>
      </c>
      <c r="P96">
        <v>102.46259999999999</v>
      </c>
      <c r="Q96">
        <v>9.99</v>
      </c>
      <c r="R96">
        <v>37.11</v>
      </c>
      <c r="S96">
        <v>26.3901</v>
      </c>
      <c r="T96">
        <v>0</v>
      </c>
      <c r="U96">
        <v>387.34375</v>
      </c>
      <c r="V96">
        <v>16.749500000000001</v>
      </c>
      <c r="W96">
        <v>44.917999999999999</v>
      </c>
      <c r="X96">
        <v>98.34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1.321</v>
      </c>
      <c r="AE96">
        <v>32.957704</v>
      </c>
      <c r="AF96">
        <v>8.8740000000000006</v>
      </c>
      <c r="AG96">
        <v>19.864799999999999</v>
      </c>
      <c r="AH96">
        <v>20.834</v>
      </c>
      <c r="AI96">
        <v>0</v>
      </c>
      <c r="AJ96">
        <v>0</v>
      </c>
      <c r="AK96">
        <v>26.2683</v>
      </c>
      <c r="AL96">
        <v>25.564</v>
      </c>
      <c r="AM96">
        <v>5.2786799999999996</v>
      </c>
      <c r="AN96">
        <v>0.61216000000000004</v>
      </c>
      <c r="AO96">
        <v>4.41</v>
      </c>
      <c r="AP96">
        <v>5.1239999999999997</v>
      </c>
      <c r="AQ96">
        <v>31.122</v>
      </c>
      <c r="AR96">
        <v>19.872</v>
      </c>
      <c r="AS96">
        <v>15.469799999999999</v>
      </c>
      <c r="AT96">
        <v>20.000004000000001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16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2187.252222999999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341.56009999999998</v>
      </c>
      <c r="L97">
        <v>653.15009999999995</v>
      </c>
      <c r="M97">
        <v>92</v>
      </c>
      <c r="N97">
        <v>0</v>
      </c>
      <c r="O97">
        <v>123.66562500000001</v>
      </c>
      <c r="P97">
        <v>102.46259999999999</v>
      </c>
      <c r="Q97">
        <v>9.99</v>
      </c>
      <c r="R97">
        <v>37.11</v>
      </c>
      <c r="S97">
        <v>26.3901</v>
      </c>
      <c r="T97">
        <v>0</v>
      </c>
      <c r="U97">
        <v>392.96875</v>
      </c>
      <c r="V97">
        <v>16.749500000000001</v>
      </c>
      <c r="W97">
        <v>44.917999999999999</v>
      </c>
      <c r="X97">
        <v>98.34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1.321</v>
      </c>
      <c r="AE97">
        <v>32.957704</v>
      </c>
      <c r="AF97">
        <v>8.8740000000000006</v>
      </c>
      <c r="AG97">
        <v>19.864799999999999</v>
      </c>
      <c r="AH97">
        <v>20.834</v>
      </c>
      <c r="AI97">
        <v>0</v>
      </c>
      <c r="AJ97">
        <v>0</v>
      </c>
      <c r="AK97">
        <v>26.2683</v>
      </c>
      <c r="AL97">
        <v>13.363</v>
      </c>
      <c r="AM97">
        <v>0</v>
      </c>
      <c r="AN97">
        <v>0.61216000000000004</v>
      </c>
      <c r="AO97">
        <v>4.41</v>
      </c>
      <c r="AP97">
        <v>5.1239999999999997</v>
      </c>
      <c r="AQ97">
        <v>31.122</v>
      </c>
      <c r="AR97">
        <v>13.247999999999999</v>
      </c>
      <c r="AS97">
        <v>15.469799999999999</v>
      </c>
      <c r="AT97">
        <v>20.000004000000001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2167.7735429999993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341.56009999999998</v>
      </c>
      <c r="L98">
        <v>653.15009999999995</v>
      </c>
      <c r="M98">
        <v>92</v>
      </c>
      <c r="N98">
        <v>0</v>
      </c>
      <c r="O98">
        <v>123.66562500000001</v>
      </c>
      <c r="P98">
        <v>102.46259999999999</v>
      </c>
      <c r="Q98">
        <v>9.99</v>
      </c>
      <c r="R98">
        <v>37.11</v>
      </c>
      <c r="S98">
        <v>26.3901</v>
      </c>
      <c r="T98">
        <v>0</v>
      </c>
      <c r="U98">
        <v>401.875</v>
      </c>
      <c r="V98">
        <v>16.749500000000001</v>
      </c>
      <c r="W98">
        <v>44.917999999999999</v>
      </c>
      <c r="X98">
        <v>98.34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1.321</v>
      </c>
      <c r="AE98">
        <v>32.957704</v>
      </c>
      <c r="AF98">
        <v>8.8740000000000006</v>
      </c>
      <c r="AG98">
        <v>19.864799999999999</v>
      </c>
      <c r="AH98">
        <v>20.834</v>
      </c>
      <c r="AI98">
        <v>0</v>
      </c>
      <c r="AJ98">
        <v>0</v>
      </c>
      <c r="AK98">
        <v>26.2683</v>
      </c>
      <c r="AL98">
        <v>13.363</v>
      </c>
      <c r="AM98">
        <v>0</v>
      </c>
      <c r="AN98">
        <v>0.61216000000000004</v>
      </c>
      <c r="AO98">
        <v>4.41</v>
      </c>
      <c r="AP98">
        <v>5.1239999999999997</v>
      </c>
      <c r="AQ98">
        <v>31.122</v>
      </c>
      <c r="AR98">
        <v>13.247999999999999</v>
      </c>
      <c r="AS98">
        <v>15.469799999999999</v>
      </c>
      <c r="AT98">
        <v>20.000004000000001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13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2174.6797929999993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8.065366912999993</v>
      </c>
      <c r="L99">
        <f t="shared" si="2"/>
        <v>12.587628031499987</v>
      </c>
      <c r="M99">
        <f t="shared" si="2"/>
        <v>2.2080000000000002</v>
      </c>
      <c r="N99">
        <f t="shared" si="2"/>
        <v>1.054620000000001</v>
      </c>
      <c r="O99">
        <f t="shared" si="2"/>
        <v>2.1277032687499973</v>
      </c>
      <c r="P99">
        <f t="shared" si="2"/>
        <v>2.4303485467500021</v>
      </c>
      <c r="Q99">
        <f t="shared" si="2"/>
        <v>0.19068875000000013</v>
      </c>
      <c r="R99">
        <f t="shared" si="2"/>
        <v>0.87365774500000137</v>
      </c>
      <c r="S99">
        <f t="shared" si="2"/>
        <v>0.50846843300000066</v>
      </c>
      <c r="T99">
        <f t="shared" si="2"/>
        <v>0</v>
      </c>
      <c r="U99">
        <f t="shared" si="2"/>
        <v>8.4263874804999865</v>
      </c>
      <c r="V99">
        <f t="shared" si="2"/>
        <v>0.42277275199999953</v>
      </c>
      <c r="W99">
        <f t="shared" si="2"/>
        <v>1.0688038000000006</v>
      </c>
      <c r="X99">
        <f t="shared" si="2"/>
        <v>2.3546350000000027</v>
      </c>
      <c r="Y99">
        <f t="shared" si="2"/>
        <v>0</v>
      </c>
      <c r="Z99">
        <f t="shared" si="2"/>
        <v>7.6914200000000016E-2</v>
      </c>
      <c r="AA99">
        <f t="shared" si="2"/>
        <v>0.18959999999999994</v>
      </c>
      <c r="AB99">
        <f t="shared" si="2"/>
        <v>0.26247436500000004</v>
      </c>
      <c r="AC99">
        <f t="shared" si="2"/>
        <v>7.7490209999999976E-2</v>
      </c>
      <c r="AD99">
        <f t="shared" si="2"/>
        <v>0.197346832</v>
      </c>
      <c r="AE99">
        <f t="shared" si="2"/>
        <v>0.63852728899999944</v>
      </c>
      <c r="AF99">
        <f t="shared" si="2"/>
        <v>0.34017000000000042</v>
      </c>
      <c r="AG99">
        <f t="shared" si="2"/>
        <v>0.47675520000000027</v>
      </c>
      <c r="AH99">
        <f t="shared" si="2"/>
        <v>1.0850252499999993</v>
      </c>
      <c r="AI99">
        <f t="shared" si="2"/>
        <v>8.5093685000000002E-2</v>
      </c>
      <c r="AJ99">
        <f t="shared" si="2"/>
        <v>0</v>
      </c>
      <c r="AK99">
        <f t="shared" si="2"/>
        <v>0.63043920000000031</v>
      </c>
      <c r="AL99">
        <f t="shared" si="2"/>
        <v>0.578385500000001</v>
      </c>
      <c r="AM99">
        <f t="shared" si="2"/>
        <v>0.10663933350000004</v>
      </c>
      <c r="AN99">
        <f t="shared" si="2"/>
        <v>1.4691840000000025E-2</v>
      </c>
      <c r="AO99">
        <f t="shared" si="2"/>
        <v>8.2907999999999926E-2</v>
      </c>
      <c r="AP99">
        <f t="shared" si="2"/>
        <v>0.15657022499999995</v>
      </c>
      <c r="AQ99">
        <f t="shared" si="2"/>
        <v>0.66212999999999955</v>
      </c>
      <c r="AR99">
        <f t="shared" si="2"/>
        <v>0.4854840000000003</v>
      </c>
      <c r="AS99">
        <f t="shared" si="2"/>
        <v>0.36557289600000026</v>
      </c>
      <c r="AT99">
        <f t="shared" si="2"/>
        <v>0.46415379449999983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1.0184975000000001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50.313950040499975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340</v>
      </c>
      <c r="AU2" s="166"/>
      <c r="AV2" s="201" t="s">
        <v>347</v>
      </c>
      <c r="AW2" s="201" t="s">
        <v>348</v>
      </c>
      <c r="AX2" s="201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330.698489</v>
      </c>
      <c r="L3">
        <v>632.37992699999995</v>
      </c>
      <c r="M3">
        <v>89.074399999999997</v>
      </c>
      <c r="N3">
        <v>56.726838000000001</v>
      </c>
      <c r="O3">
        <v>57.471868000000001</v>
      </c>
      <c r="P3">
        <v>100.20869999999999</v>
      </c>
      <c r="Q3">
        <v>9.6723180000000006</v>
      </c>
      <c r="R3">
        <v>24.376856</v>
      </c>
      <c r="S3">
        <v>25.550895000000001</v>
      </c>
      <c r="T3">
        <v>0</v>
      </c>
      <c r="U3">
        <v>337.87759499999999</v>
      </c>
      <c r="V3">
        <v>17.563244999999998</v>
      </c>
      <c r="W3">
        <v>43.489607999999997</v>
      </c>
      <c r="X3">
        <v>86.402168000000003</v>
      </c>
      <c r="Y3">
        <v>0</v>
      </c>
      <c r="Z3">
        <v>0</v>
      </c>
      <c r="AA3">
        <v>0</v>
      </c>
      <c r="AB3">
        <v>0</v>
      </c>
      <c r="AC3">
        <v>0</v>
      </c>
      <c r="AD3">
        <v>1.2789919999999999</v>
      </c>
      <c r="AE3">
        <v>15.954825</v>
      </c>
      <c r="AF3">
        <v>8.5918069999999993</v>
      </c>
      <c r="AG3">
        <v>19.233098999999999</v>
      </c>
      <c r="AH3">
        <v>20.171479000000001</v>
      </c>
      <c r="AI3">
        <v>0</v>
      </c>
      <c r="AJ3">
        <v>0</v>
      </c>
      <c r="AK3">
        <v>25.432967999999999</v>
      </c>
      <c r="AL3">
        <v>12.938057000000001</v>
      </c>
      <c r="AM3">
        <v>0</v>
      </c>
      <c r="AN3">
        <v>0.59269300000000003</v>
      </c>
      <c r="AO3">
        <v>3.8427859999999998</v>
      </c>
      <c r="AP3">
        <v>5.2091099999999999</v>
      </c>
      <c r="AQ3">
        <v>0</v>
      </c>
      <c r="AR3">
        <v>48.100175999999998</v>
      </c>
      <c r="AS3">
        <v>30.883044999999999</v>
      </c>
      <c r="AT3">
        <v>19.156679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2022.8786230000005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330.698489</v>
      </c>
      <c r="L4">
        <v>632.37992699999995</v>
      </c>
      <c r="M4">
        <v>89.074399999999997</v>
      </c>
      <c r="N4">
        <v>56.726838000000001</v>
      </c>
      <c r="O4">
        <v>57.471868000000001</v>
      </c>
      <c r="P4">
        <v>100.20869999999999</v>
      </c>
      <c r="Q4">
        <v>9.6723180000000006</v>
      </c>
      <c r="R4">
        <v>24.376856</v>
      </c>
      <c r="S4">
        <v>25.550895000000001</v>
      </c>
      <c r="T4">
        <v>0</v>
      </c>
      <c r="U4">
        <v>337.87759499999999</v>
      </c>
      <c r="V4">
        <v>17.563244999999998</v>
      </c>
      <c r="W4">
        <v>43.489607999999997</v>
      </c>
      <c r="X4">
        <v>86.402168000000003</v>
      </c>
      <c r="Y4">
        <v>0</v>
      </c>
      <c r="Z4">
        <v>0</v>
      </c>
      <c r="AA4">
        <v>0</v>
      </c>
      <c r="AB4">
        <v>0</v>
      </c>
      <c r="AC4">
        <v>0</v>
      </c>
      <c r="AD4">
        <v>1.2789919999999999</v>
      </c>
      <c r="AE4">
        <v>15.954825</v>
      </c>
      <c r="AF4">
        <v>8.5918069999999993</v>
      </c>
      <c r="AG4">
        <v>19.233098999999999</v>
      </c>
      <c r="AH4">
        <v>20.171479000000001</v>
      </c>
      <c r="AI4">
        <v>0</v>
      </c>
      <c r="AJ4">
        <v>0</v>
      </c>
      <c r="AK4">
        <v>25.432967999999999</v>
      </c>
      <c r="AL4">
        <v>12.938057000000001</v>
      </c>
      <c r="AM4">
        <v>0</v>
      </c>
      <c r="AN4">
        <v>0.59269300000000003</v>
      </c>
      <c r="AO4">
        <v>3.8427859999999998</v>
      </c>
      <c r="AP4">
        <v>5.2091099999999999</v>
      </c>
      <c r="AQ4">
        <v>0</v>
      </c>
      <c r="AR4">
        <v>48.100175999999998</v>
      </c>
      <c r="AS4">
        <v>30.883044999999999</v>
      </c>
      <c r="AT4">
        <v>16.599073000000001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2020.3210170000007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330.698489</v>
      </c>
      <c r="L5">
        <v>632.37992699999995</v>
      </c>
      <c r="M5">
        <v>89.074399999999997</v>
      </c>
      <c r="N5">
        <v>56.726838000000001</v>
      </c>
      <c r="O5">
        <v>57.471868000000001</v>
      </c>
      <c r="P5">
        <v>100.20869999999999</v>
      </c>
      <c r="Q5">
        <v>9.6723180000000006</v>
      </c>
      <c r="R5">
        <v>24.376856</v>
      </c>
      <c r="S5">
        <v>25.550895000000001</v>
      </c>
      <c r="T5">
        <v>0</v>
      </c>
      <c r="U5">
        <v>337.87759499999999</v>
      </c>
      <c r="V5">
        <v>17.563244999999998</v>
      </c>
      <c r="W5">
        <v>43.489607999999997</v>
      </c>
      <c r="X5">
        <v>91.436807999999999</v>
      </c>
      <c r="Y5">
        <v>0</v>
      </c>
      <c r="Z5">
        <v>0</v>
      </c>
      <c r="AA5">
        <v>0</v>
      </c>
      <c r="AB5">
        <v>0</v>
      </c>
      <c r="AC5">
        <v>0</v>
      </c>
      <c r="AD5">
        <v>1.2789919999999999</v>
      </c>
      <c r="AE5">
        <v>15.954825</v>
      </c>
      <c r="AF5">
        <v>8.5918069999999993</v>
      </c>
      <c r="AG5">
        <v>19.233098999999999</v>
      </c>
      <c r="AH5">
        <v>20.171479000000001</v>
      </c>
      <c r="AI5">
        <v>0</v>
      </c>
      <c r="AJ5">
        <v>0</v>
      </c>
      <c r="AK5">
        <v>25.432967999999999</v>
      </c>
      <c r="AL5">
        <v>12.938057000000001</v>
      </c>
      <c r="AM5">
        <v>0</v>
      </c>
      <c r="AN5">
        <v>0.59269300000000003</v>
      </c>
      <c r="AO5">
        <v>3.8427859999999998</v>
      </c>
      <c r="AP5">
        <v>6.2013210000000001</v>
      </c>
      <c r="AQ5">
        <v>0</v>
      </c>
      <c r="AR5">
        <v>12.826714000000001</v>
      </c>
      <c r="AS5">
        <v>30.883044999999999</v>
      </c>
      <c r="AT5">
        <v>15.623184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1990.0985170000006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330.698489</v>
      </c>
      <c r="L6">
        <v>632.37992699999995</v>
      </c>
      <c r="M6">
        <v>89.074399999999997</v>
      </c>
      <c r="N6">
        <v>56.726838000000001</v>
      </c>
      <c r="O6">
        <v>57.471868000000001</v>
      </c>
      <c r="P6">
        <v>100.20869999999999</v>
      </c>
      <c r="Q6">
        <v>9.6723180000000006</v>
      </c>
      <c r="R6">
        <v>24.376856</v>
      </c>
      <c r="S6">
        <v>25.550895000000001</v>
      </c>
      <c r="T6">
        <v>0</v>
      </c>
      <c r="U6">
        <v>337.87759499999999</v>
      </c>
      <c r="V6">
        <v>17.563244999999998</v>
      </c>
      <c r="W6">
        <v>43.489607999999997</v>
      </c>
      <c r="X6">
        <v>95.212788000000003</v>
      </c>
      <c r="Y6">
        <v>0</v>
      </c>
      <c r="Z6">
        <v>0</v>
      </c>
      <c r="AA6">
        <v>0</v>
      </c>
      <c r="AB6">
        <v>0</v>
      </c>
      <c r="AC6">
        <v>0</v>
      </c>
      <c r="AD6">
        <v>1.2789919999999999</v>
      </c>
      <c r="AE6">
        <v>15.954825</v>
      </c>
      <c r="AF6">
        <v>8.5918069999999993</v>
      </c>
      <c r="AG6">
        <v>19.233098999999999</v>
      </c>
      <c r="AH6">
        <v>20.171479000000001</v>
      </c>
      <c r="AI6">
        <v>0</v>
      </c>
      <c r="AJ6">
        <v>0</v>
      </c>
      <c r="AK6">
        <v>25.432967999999999</v>
      </c>
      <c r="AL6">
        <v>12.938057000000001</v>
      </c>
      <c r="AM6">
        <v>0</v>
      </c>
      <c r="AN6">
        <v>0.59269300000000003</v>
      </c>
      <c r="AO6">
        <v>3.8427859999999998</v>
      </c>
      <c r="AP6">
        <v>6.2013210000000001</v>
      </c>
      <c r="AQ6">
        <v>0</v>
      </c>
      <c r="AR6">
        <v>12.826714000000001</v>
      </c>
      <c r="AS6">
        <v>30.883044999999999</v>
      </c>
      <c r="AT6">
        <v>13.693301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1991.9446140000007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330.698489</v>
      </c>
      <c r="L7">
        <v>570.90406800000005</v>
      </c>
      <c r="M7">
        <v>89.074399999999997</v>
      </c>
      <c r="N7">
        <v>56.726838000000001</v>
      </c>
      <c r="O7">
        <v>57.471868000000001</v>
      </c>
      <c r="P7">
        <v>100.20869999999999</v>
      </c>
      <c r="Q7">
        <v>6.7048819999999996</v>
      </c>
      <c r="R7">
        <v>24.376856</v>
      </c>
      <c r="S7">
        <v>17.711863999999998</v>
      </c>
      <c r="T7">
        <v>0</v>
      </c>
      <c r="U7">
        <v>337.87759499999999</v>
      </c>
      <c r="V7">
        <v>17.563244999999998</v>
      </c>
      <c r="W7">
        <v>43.489607999999997</v>
      </c>
      <c r="X7">
        <v>95.212788000000003</v>
      </c>
      <c r="Y7">
        <v>0</v>
      </c>
      <c r="Z7">
        <v>0</v>
      </c>
      <c r="AA7">
        <v>0</v>
      </c>
      <c r="AB7">
        <v>0</v>
      </c>
      <c r="AC7">
        <v>0</v>
      </c>
      <c r="AD7">
        <v>1.2789919999999999</v>
      </c>
      <c r="AE7">
        <v>15.954825</v>
      </c>
      <c r="AF7">
        <v>8.5918069999999993</v>
      </c>
      <c r="AG7">
        <v>19.233098999999999</v>
      </c>
      <c r="AH7">
        <v>20.171479000000001</v>
      </c>
      <c r="AI7">
        <v>0</v>
      </c>
      <c r="AJ7">
        <v>0</v>
      </c>
      <c r="AK7">
        <v>25.432967999999999</v>
      </c>
      <c r="AL7">
        <v>12.938057000000001</v>
      </c>
      <c r="AM7">
        <v>0</v>
      </c>
      <c r="AN7">
        <v>0.59269300000000003</v>
      </c>
      <c r="AO7">
        <v>3.8427859999999998</v>
      </c>
      <c r="AP7">
        <v>11.78251</v>
      </c>
      <c r="AQ7">
        <v>0</v>
      </c>
      <c r="AR7">
        <v>12.826714000000001</v>
      </c>
      <c r="AS7">
        <v>30.883044999999999</v>
      </c>
      <c r="AT7">
        <v>14.373588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1925.9237640000006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330.698489</v>
      </c>
      <c r="L8">
        <v>507.971068</v>
      </c>
      <c r="M8">
        <v>89.074399999999997</v>
      </c>
      <c r="N8">
        <v>56.726838000000001</v>
      </c>
      <c r="O8">
        <v>57.471868000000001</v>
      </c>
      <c r="P8">
        <v>100.20869999999999</v>
      </c>
      <c r="Q8">
        <v>6.7048819999999996</v>
      </c>
      <c r="R8">
        <v>24.376856</v>
      </c>
      <c r="S8">
        <v>17.711863999999998</v>
      </c>
      <c r="T8">
        <v>0</v>
      </c>
      <c r="U8">
        <v>337.87759499999999</v>
      </c>
      <c r="V8">
        <v>17.563244999999998</v>
      </c>
      <c r="W8">
        <v>43.489607999999997</v>
      </c>
      <c r="X8">
        <v>95.212788000000003</v>
      </c>
      <c r="Y8">
        <v>0</v>
      </c>
      <c r="Z8">
        <v>0</v>
      </c>
      <c r="AA8">
        <v>0</v>
      </c>
      <c r="AB8">
        <v>0</v>
      </c>
      <c r="AC8">
        <v>0</v>
      </c>
      <c r="AD8">
        <v>1.2789919999999999</v>
      </c>
      <c r="AE8">
        <v>15.954825</v>
      </c>
      <c r="AF8">
        <v>8.5918069999999993</v>
      </c>
      <c r="AG8">
        <v>19.233098999999999</v>
      </c>
      <c r="AH8">
        <v>20.171479000000001</v>
      </c>
      <c r="AI8">
        <v>0</v>
      </c>
      <c r="AJ8">
        <v>0</v>
      </c>
      <c r="AK8">
        <v>25.432967999999999</v>
      </c>
      <c r="AL8">
        <v>24.751065000000001</v>
      </c>
      <c r="AM8">
        <v>0</v>
      </c>
      <c r="AN8">
        <v>0.59269300000000003</v>
      </c>
      <c r="AO8">
        <v>3.8427859999999998</v>
      </c>
      <c r="AP8">
        <v>11.78251</v>
      </c>
      <c r="AQ8">
        <v>0</v>
      </c>
      <c r="AR8">
        <v>12.826714000000001</v>
      </c>
      <c r="AS8">
        <v>30.883044999999999</v>
      </c>
      <c r="AT8">
        <v>14.664851000000001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1875.0950350000005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330.698489</v>
      </c>
      <c r="L9">
        <v>440.197068</v>
      </c>
      <c r="M9">
        <v>89.074399999999997</v>
      </c>
      <c r="N9">
        <v>56.726838000000001</v>
      </c>
      <c r="O9">
        <v>57.471868000000001</v>
      </c>
      <c r="P9">
        <v>100.20869999999999</v>
      </c>
      <c r="Q9">
        <v>6.7048819999999996</v>
      </c>
      <c r="R9">
        <v>24.376856</v>
      </c>
      <c r="S9">
        <v>17.711863999999998</v>
      </c>
      <c r="T9">
        <v>0</v>
      </c>
      <c r="U9">
        <v>337.87759499999999</v>
      </c>
      <c r="V9">
        <v>17.563244999999998</v>
      </c>
      <c r="W9">
        <v>43.489607999999997</v>
      </c>
      <c r="X9">
        <v>95.212788000000003</v>
      </c>
      <c r="Y9">
        <v>0</v>
      </c>
      <c r="Z9">
        <v>0</v>
      </c>
      <c r="AA9">
        <v>0</v>
      </c>
      <c r="AB9">
        <v>0</v>
      </c>
      <c r="AC9">
        <v>0</v>
      </c>
      <c r="AD9">
        <v>1.2789919999999999</v>
      </c>
      <c r="AE9">
        <v>15.954825</v>
      </c>
      <c r="AF9">
        <v>8.5918069999999993</v>
      </c>
      <c r="AG9">
        <v>19.233098999999999</v>
      </c>
      <c r="AH9">
        <v>20.171479000000001</v>
      </c>
      <c r="AI9">
        <v>0</v>
      </c>
      <c r="AJ9">
        <v>0</v>
      </c>
      <c r="AK9">
        <v>25.432967999999999</v>
      </c>
      <c r="AL9">
        <v>68.627951999999993</v>
      </c>
      <c r="AM9">
        <v>0</v>
      </c>
      <c r="AN9">
        <v>0.59269300000000003</v>
      </c>
      <c r="AO9">
        <v>3.8427859999999998</v>
      </c>
      <c r="AP9">
        <v>11.78251</v>
      </c>
      <c r="AQ9">
        <v>0</v>
      </c>
      <c r="AR9">
        <v>12.826714000000001</v>
      </c>
      <c r="AS9">
        <v>15.629072000000001</v>
      </c>
      <c r="AT9">
        <v>15.861480999999999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1837.1405790000006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330.698489</v>
      </c>
      <c r="L10">
        <v>380.16866800000003</v>
      </c>
      <c r="M10">
        <v>89.074399999999997</v>
      </c>
      <c r="N10">
        <v>56.726838000000001</v>
      </c>
      <c r="O10">
        <v>57.471868000000001</v>
      </c>
      <c r="P10">
        <v>100.20869999999999</v>
      </c>
      <c r="Q10">
        <v>6.7048819999999996</v>
      </c>
      <c r="R10">
        <v>24.376856</v>
      </c>
      <c r="S10">
        <v>17.711863999999998</v>
      </c>
      <c r="T10">
        <v>0</v>
      </c>
      <c r="U10">
        <v>337.87759499999999</v>
      </c>
      <c r="V10">
        <v>17.563244999999998</v>
      </c>
      <c r="W10">
        <v>43.489607999999997</v>
      </c>
      <c r="X10">
        <v>95.212788000000003</v>
      </c>
      <c r="Y10">
        <v>0</v>
      </c>
      <c r="Z10">
        <v>1.0650200000000001</v>
      </c>
      <c r="AA10">
        <v>0</v>
      </c>
      <c r="AB10">
        <v>0</v>
      </c>
      <c r="AC10">
        <v>0</v>
      </c>
      <c r="AD10">
        <v>1.2789919999999999</v>
      </c>
      <c r="AE10">
        <v>15.954825</v>
      </c>
      <c r="AF10">
        <v>8.5918069999999993</v>
      </c>
      <c r="AG10">
        <v>19.233098999999999</v>
      </c>
      <c r="AH10">
        <v>20.171479000000001</v>
      </c>
      <c r="AI10">
        <v>0</v>
      </c>
      <c r="AJ10">
        <v>0</v>
      </c>
      <c r="AK10">
        <v>25.432967999999999</v>
      </c>
      <c r="AL10">
        <v>68.627951999999993</v>
      </c>
      <c r="AM10">
        <v>0</v>
      </c>
      <c r="AN10">
        <v>0.59269300000000003</v>
      </c>
      <c r="AO10">
        <v>3.8427859999999998</v>
      </c>
      <c r="AP10">
        <v>11.78251</v>
      </c>
      <c r="AQ10">
        <v>0</v>
      </c>
      <c r="AR10">
        <v>12.826714000000001</v>
      </c>
      <c r="AS10">
        <v>14.326649</v>
      </c>
      <c r="AT10">
        <v>15.214891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1776.2281860000007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330.698489</v>
      </c>
      <c r="L11">
        <v>380.16866800000003</v>
      </c>
      <c r="M11">
        <v>89.074399999999997</v>
      </c>
      <c r="N11">
        <v>56.726838000000001</v>
      </c>
      <c r="O11">
        <v>57.471868000000001</v>
      </c>
      <c r="P11">
        <v>100.20869999999999</v>
      </c>
      <c r="Q11">
        <v>6.7048819999999996</v>
      </c>
      <c r="R11">
        <v>30.769009</v>
      </c>
      <c r="S11">
        <v>17.711863999999998</v>
      </c>
      <c r="T11">
        <v>0</v>
      </c>
      <c r="U11">
        <v>337.87759499999999</v>
      </c>
      <c r="V11">
        <v>17.563244999999998</v>
      </c>
      <c r="W11">
        <v>43.489607999999997</v>
      </c>
      <c r="X11">
        <v>95.212788000000003</v>
      </c>
      <c r="Y11">
        <v>0</v>
      </c>
      <c r="Z11">
        <v>6.3134389999999998</v>
      </c>
      <c r="AA11">
        <v>0</v>
      </c>
      <c r="AB11">
        <v>0</v>
      </c>
      <c r="AC11">
        <v>0</v>
      </c>
      <c r="AD11">
        <v>1.2789919999999999</v>
      </c>
      <c r="AE11">
        <v>15.954825</v>
      </c>
      <c r="AF11">
        <v>8.5918069999999993</v>
      </c>
      <c r="AG11">
        <v>19.233098999999999</v>
      </c>
      <c r="AH11">
        <v>20.171479000000001</v>
      </c>
      <c r="AI11">
        <v>0</v>
      </c>
      <c r="AJ11">
        <v>0</v>
      </c>
      <c r="AK11">
        <v>25.432967999999999</v>
      </c>
      <c r="AL11">
        <v>68.627951999999993</v>
      </c>
      <c r="AM11">
        <v>0</v>
      </c>
      <c r="AN11">
        <v>0.59269300000000003</v>
      </c>
      <c r="AO11">
        <v>3.8427859999999998</v>
      </c>
      <c r="AP11">
        <v>5.5811890000000002</v>
      </c>
      <c r="AQ11">
        <v>0</v>
      </c>
      <c r="AR11">
        <v>12.826714000000001</v>
      </c>
      <c r="AS11">
        <v>14.326649</v>
      </c>
      <c r="AT11">
        <v>15.962975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1782.4155210000006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330.698489</v>
      </c>
      <c r="L12">
        <v>380.16866800000003</v>
      </c>
      <c r="M12">
        <v>89.074399999999997</v>
      </c>
      <c r="N12">
        <v>56.726838000000001</v>
      </c>
      <c r="O12">
        <v>57.471868000000001</v>
      </c>
      <c r="P12">
        <v>100.20869999999999</v>
      </c>
      <c r="Q12">
        <v>6.7048819999999996</v>
      </c>
      <c r="R12">
        <v>37.161161999999997</v>
      </c>
      <c r="S12">
        <v>17.711863999999998</v>
      </c>
      <c r="T12">
        <v>0</v>
      </c>
      <c r="U12">
        <v>337.87759499999999</v>
      </c>
      <c r="V12">
        <v>17.563244999999998</v>
      </c>
      <c r="W12">
        <v>43.489607999999997</v>
      </c>
      <c r="X12">
        <v>95.212788000000003</v>
      </c>
      <c r="Y12">
        <v>0</v>
      </c>
      <c r="Z12">
        <v>6.3134389999999998</v>
      </c>
      <c r="AA12">
        <v>0</v>
      </c>
      <c r="AB12">
        <v>0</v>
      </c>
      <c r="AC12">
        <v>0</v>
      </c>
      <c r="AD12">
        <v>1.2789919999999999</v>
      </c>
      <c r="AE12">
        <v>15.954825</v>
      </c>
      <c r="AF12">
        <v>8.5918069999999993</v>
      </c>
      <c r="AG12">
        <v>19.233098999999999</v>
      </c>
      <c r="AH12">
        <v>20.171479000000001</v>
      </c>
      <c r="AI12">
        <v>0</v>
      </c>
      <c r="AJ12">
        <v>0</v>
      </c>
      <c r="AK12">
        <v>25.432967999999999</v>
      </c>
      <c r="AL12">
        <v>68.627951999999993</v>
      </c>
      <c r="AM12">
        <v>0</v>
      </c>
      <c r="AN12">
        <v>0.59269300000000003</v>
      </c>
      <c r="AO12">
        <v>3.8427859999999998</v>
      </c>
      <c r="AP12">
        <v>5.5811890000000002</v>
      </c>
      <c r="AQ12">
        <v>0</v>
      </c>
      <c r="AR12">
        <v>12.826714000000001</v>
      </c>
      <c r="AS12">
        <v>14.326649</v>
      </c>
      <c r="AT12">
        <v>14.829701999999999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1787.6744010000007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330.698489</v>
      </c>
      <c r="L13">
        <v>380.16866800000003</v>
      </c>
      <c r="M13">
        <v>89.074399999999997</v>
      </c>
      <c r="N13">
        <v>56.726838000000001</v>
      </c>
      <c r="O13">
        <v>57.471868000000001</v>
      </c>
      <c r="P13">
        <v>100.20869999999999</v>
      </c>
      <c r="Q13">
        <v>6.7048819999999996</v>
      </c>
      <c r="R13">
        <v>41.044123999999996</v>
      </c>
      <c r="S13">
        <v>17.711863999999998</v>
      </c>
      <c r="T13">
        <v>0</v>
      </c>
      <c r="U13">
        <v>337.87759499999999</v>
      </c>
      <c r="V13">
        <v>17.563244999999998</v>
      </c>
      <c r="W13">
        <v>43.489607999999997</v>
      </c>
      <c r="X13">
        <v>95.212788000000003</v>
      </c>
      <c r="Y13">
        <v>0</v>
      </c>
      <c r="Z13">
        <v>6.3134389999999998</v>
      </c>
      <c r="AA13">
        <v>0</v>
      </c>
      <c r="AB13">
        <v>0</v>
      </c>
      <c r="AC13">
        <v>0</v>
      </c>
      <c r="AD13">
        <v>1.2789919999999999</v>
      </c>
      <c r="AE13">
        <v>15.954825</v>
      </c>
      <c r="AF13">
        <v>8.5918069999999993</v>
      </c>
      <c r="AG13">
        <v>19.233098999999999</v>
      </c>
      <c r="AH13">
        <v>20.171479000000001</v>
      </c>
      <c r="AI13">
        <v>0</v>
      </c>
      <c r="AJ13">
        <v>0</v>
      </c>
      <c r="AK13">
        <v>25.432967999999999</v>
      </c>
      <c r="AL13">
        <v>24.751065000000001</v>
      </c>
      <c r="AM13">
        <v>0</v>
      </c>
      <c r="AN13">
        <v>0.59269300000000003</v>
      </c>
      <c r="AO13">
        <v>3.8427859999999998</v>
      </c>
      <c r="AP13">
        <v>5.5811890000000002</v>
      </c>
      <c r="AQ13">
        <v>0</v>
      </c>
      <c r="AR13">
        <v>12.826714000000001</v>
      </c>
      <c r="AS13">
        <v>14.326649</v>
      </c>
      <c r="AT13">
        <v>15.251211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1748.1019850000005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330.698489</v>
      </c>
      <c r="L14">
        <v>380.16866800000003</v>
      </c>
      <c r="M14">
        <v>89.074399999999997</v>
      </c>
      <c r="N14">
        <v>56.726838000000001</v>
      </c>
      <c r="O14">
        <v>57.471868000000001</v>
      </c>
      <c r="P14">
        <v>100.20869999999999</v>
      </c>
      <c r="Q14">
        <v>6.7048819999999996</v>
      </c>
      <c r="R14">
        <v>41.044123999999996</v>
      </c>
      <c r="S14">
        <v>17.711863999999998</v>
      </c>
      <c r="T14">
        <v>0</v>
      </c>
      <c r="U14">
        <v>337.87759499999999</v>
      </c>
      <c r="V14">
        <v>17.563244999999998</v>
      </c>
      <c r="W14">
        <v>43.489607999999997</v>
      </c>
      <c r="X14">
        <v>95.212788000000003</v>
      </c>
      <c r="Y14">
        <v>0</v>
      </c>
      <c r="Z14">
        <v>6.3134389999999998</v>
      </c>
      <c r="AA14">
        <v>0</v>
      </c>
      <c r="AB14">
        <v>0</v>
      </c>
      <c r="AC14">
        <v>0</v>
      </c>
      <c r="AD14">
        <v>1.2789919999999999</v>
      </c>
      <c r="AE14">
        <v>15.954825</v>
      </c>
      <c r="AF14">
        <v>8.5918069999999993</v>
      </c>
      <c r="AG14">
        <v>19.233098999999999</v>
      </c>
      <c r="AH14">
        <v>20.171479000000001</v>
      </c>
      <c r="AI14">
        <v>0</v>
      </c>
      <c r="AJ14">
        <v>0</v>
      </c>
      <c r="AK14">
        <v>25.432967999999999</v>
      </c>
      <c r="AL14">
        <v>24.751065000000001</v>
      </c>
      <c r="AM14">
        <v>0</v>
      </c>
      <c r="AN14">
        <v>0.59269300000000003</v>
      </c>
      <c r="AO14">
        <v>3.8427859999999998</v>
      </c>
      <c r="AP14">
        <v>5.5811890000000002</v>
      </c>
      <c r="AQ14">
        <v>0</v>
      </c>
      <c r="AR14">
        <v>12.826714000000001</v>
      </c>
      <c r="AS14">
        <v>14.326649</v>
      </c>
      <c r="AT14">
        <v>16.662026000000001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1749.5128000000004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330.698489</v>
      </c>
      <c r="L15">
        <v>380.16866800000003</v>
      </c>
      <c r="M15">
        <v>89.074399999999997</v>
      </c>
      <c r="N15">
        <v>56.726838000000001</v>
      </c>
      <c r="O15">
        <v>57.471868000000001</v>
      </c>
      <c r="P15">
        <v>100.20869999999999</v>
      </c>
      <c r="Q15">
        <v>6.7048819999999996</v>
      </c>
      <c r="R15">
        <v>41.044123999999996</v>
      </c>
      <c r="S15">
        <v>17.711863999999998</v>
      </c>
      <c r="T15">
        <v>0</v>
      </c>
      <c r="U15">
        <v>337.87759499999999</v>
      </c>
      <c r="V15">
        <v>17.563244999999998</v>
      </c>
      <c r="W15">
        <v>43.489607999999997</v>
      </c>
      <c r="X15">
        <v>95.212788000000003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1.2789919999999999</v>
      </c>
      <c r="AE15">
        <v>15.954825</v>
      </c>
      <c r="AF15">
        <v>8.5918069999999993</v>
      </c>
      <c r="AG15">
        <v>19.233098999999999</v>
      </c>
      <c r="AH15">
        <v>20.171479000000001</v>
      </c>
      <c r="AI15">
        <v>0</v>
      </c>
      <c r="AJ15">
        <v>0</v>
      </c>
      <c r="AK15">
        <v>25.432967999999999</v>
      </c>
      <c r="AL15">
        <v>24.751065000000001</v>
      </c>
      <c r="AM15">
        <v>0</v>
      </c>
      <c r="AN15">
        <v>0.59269300000000003</v>
      </c>
      <c r="AO15">
        <v>3.8427859999999998</v>
      </c>
      <c r="AP15">
        <v>5.5811890000000002</v>
      </c>
      <c r="AQ15">
        <v>0</v>
      </c>
      <c r="AR15">
        <v>12.826714000000001</v>
      </c>
      <c r="AS15">
        <v>14.326649</v>
      </c>
      <c r="AT15">
        <v>15.698748999999999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1742.2360840000003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330.698489</v>
      </c>
      <c r="L16">
        <v>380.16866800000003</v>
      </c>
      <c r="M16">
        <v>89.074399999999997</v>
      </c>
      <c r="N16">
        <v>56.726838000000001</v>
      </c>
      <c r="O16">
        <v>57.471868000000001</v>
      </c>
      <c r="P16">
        <v>100.20869999999999</v>
      </c>
      <c r="Q16">
        <v>6.7048819999999996</v>
      </c>
      <c r="R16">
        <v>41.044123999999996</v>
      </c>
      <c r="S16">
        <v>17.711863999999998</v>
      </c>
      <c r="T16">
        <v>0</v>
      </c>
      <c r="U16">
        <v>337.87759499999999</v>
      </c>
      <c r="V16">
        <v>17.563244999999998</v>
      </c>
      <c r="W16">
        <v>43.489607999999997</v>
      </c>
      <c r="X16">
        <v>95.212788000000003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1.2789919999999999</v>
      </c>
      <c r="AE16">
        <v>15.954825</v>
      </c>
      <c r="AF16">
        <v>8.5918069999999993</v>
      </c>
      <c r="AG16">
        <v>19.233098999999999</v>
      </c>
      <c r="AH16">
        <v>20.171479000000001</v>
      </c>
      <c r="AI16">
        <v>0</v>
      </c>
      <c r="AJ16">
        <v>0</v>
      </c>
      <c r="AK16">
        <v>25.432967999999999</v>
      </c>
      <c r="AL16">
        <v>24.751065000000001</v>
      </c>
      <c r="AM16">
        <v>0</v>
      </c>
      <c r="AN16">
        <v>0.59269300000000003</v>
      </c>
      <c r="AO16">
        <v>3.8427859999999998</v>
      </c>
      <c r="AP16">
        <v>5.5811890000000002</v>
      </c>
      <c r="AQ16">
        <v>0</v>
      </c>
      <c r="AR16">
        <v>12.826714000000001</v>
      </c>
      <c r="AS16">
        <v>14.326649</v>
      </c>
      <c r="AT16">
        <v>15.710150000000001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1742.2474850000006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330.698489</v>
      </c>
      <c r="L17">
        <v>380.16866800000003</v>
      </c>
      <c r="M17">
        <v>89.074399999999997</v>
      </c>
      <c r="N17">
        <v>56.726838000000001</v>
      </c>
      <c r="O17">
        <v>57.471868000000001</v>
      </c>
      <c r="P17">
        <v>100.20869999999999</v>
      </c>
      <c r="Q17">
        <v>6.7048819999999996</v>
      </c>
      <c r="R17">
        <v>41.044123999999996</v>
      </c>
      <c r="S17">
        <v>17.711863999999998</v>
      </c>
      <c r="T17">
        <v>0</v>
      </c>
      <c r="U17">
        <v>337.87759499999999</v>
      </c>
      <c r="V17">
        <v>17.563244999999998</v>
      </c>
      <c r="W17">
        <v>43.489607999999997</v>
      </c>
      <c r="X17">
        <v>95.212788000000003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1.2789919999999999</v>
      </c>
      <c r="AE17">
        <v>15.954825</v>
      </c>
      <c r="AF17">
        <v>8.5918069999999993</v>
      </c>
      <c r="AG17">
        <v>19.233098999999999</v>
      </c>
      <c r="AH17">
        <v>20.171479000000001</v>
      </c>
      <c r="AI17">
        <v>0</v>
      </c>
      <c r="AJ17">
        <v>0</v>
      </c>
      <c r="AK17">
        <v>25.432967999999999</v>
      </c>
      <c r="AL17">
        <v>24.751065000000001</v>
      </c>
      <c r="AM17">
        <v>0</v>
      </c>
      <c r="AN17">
        <v>0.59269300000000003</v>
      </c>
      <c r="AO17">
        <v>3.8427859999999998</v>
      </c>
      <c r="AP17">
        <v>5.5811890000000002</v>
      </c>
      <c r="AQ17">
        <v>0</v>
      </c>
      <c r="AR17">
        <v>48.100175999999998</v>
      </c>
      <c r="AS17">
        <v>14.326649</v>
      </c>
      <c r="AT17">
        <v>15.040960999999999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1776.8517580000002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330.698489</v>
      </c>
      <c r="L18">
        <v>380.16866800000003</v>
      </c>
      <c r="M18">
        <v>89.074399999999997</v>
      </c>
      <c r="N18">
        <v>56.726838000000001</v>
      </c>
      <c r="O18">
        <v>57.471868000000001</v>
      </c>
      <c r="P18">
        <v>100.20869999999999</v>
      </c>
      <c r="Q18">
        <v>6.7048819999999996</v>
      </c>
      <c r="R18">
        <v>41.044123999999996</v>
      </c>
      <c r="S18">
        <v>17.711863999999998</v>
      </c>
      <c r="T18">
        <v>0</v>
      </c>
      <c r="U18">
        <v>337.87759499999999</v>
      </c>
      <c r="V18">
        <v>17.563244999999998</v>
      </c>
      <c r="W18">
        <v>43.489607999999997</v>
      </c>
      <c r="X18">
        <v>95.212788000000003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1.2789919999999999</v>
      </c>
      <c r="AE18">
        <v>15.954825</v>
      </c>
      <c r="AF18">
        <v>8.5918069999999993</v>
      </c>
      <c r="AG18">
        <v>19.233098999999999</v>
      </c>
      <c r="AH18">
        <v>20.171479000000001</v>
      </c>
      <c r="AI18">
        <v>0</v>
      </c>
      <c r="AJ18">
        <v>0</v>
      </c>
      <c r="AK18">
        <v>25.432967999999999</v>
      </c>
      <c r="AL18">
        <v>24.751065000000001</v>
      </c>
      <c r="AM18">
        <v>0</v>
      </c>
      <c r="AN18">
        <v>0.59269300000000003</v>
      </c>
      <c r="AO18">
        <v>3.8427859999999998</v>
      </c>
      <c r="AP18">
        <v>5.5811890000000002</v>
      </c>
      <c r="AQ18">
        <v>0</v>
      </c>
      <c r="AR18">
        <v>48.100175999999998</v>
      </c>
      <c r="AS18">
        <v>14.326649</v>
      </c>
      <c r="AT18">
        <v>16.167172000000001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1777.9779690000003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330.698489</v>
      </c>
      <c r="L19">
        <v>355.74088499999999</v>
      </c>
      <c r="M19">
        <v>89.074399999999997</v>
      </c>
      <c r="N19">
        <v>56.726838000000001</v>
      </c>
      <c r="O19">
        <v>57.471868000000001</v>
      </c>
      <c r="P19">
        <v>100.20869999999999</v>
      </c>
      <c r="Q19">
        <v>5.2162740000000003</v>
      </c>
      <c r="R19">
        <v>41.044123999999996</v>
      </c>
      <c r="S19">
        <v>14.126522</v>
      </c>
      <c r="T19">
        <v>0</v>
      </c>
      <c r="U19">
        <v>337.87759499999999</v>
      </c>
      <c r="V19">
        <v>17.563244999999998</v>
      </c>
      <c r="W19">
        <v>43.489607999999997</v>
      </c>
      <c r="X19">
        <v>95.212788000000003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1.2789919999999999</v>
      </c>
      <c r="AE19">
        <v>15.954825</v>
      </c>
      <c r="AF19">
        <v>8.5918069999999993</v>
      </c>
      <c r="AG19">
        <v>19.233098999999999</v>
      </c>
      <c r="AH19">
        <v>20.171479000000001</v>
      </c>
      <c r="AI19">
        <v>0</v>
      </c>
      <c r="AJ19">
        <v>0</v>
      </c>
      <c r="AK19">
        <v>25.432967999999999</v>
      </c>
      <c r="AL19">
        <v>12.938057000000001</v>
      </c>
      <c r="AM19">
        <v>0</v>
      </c>
      <c r="AN19">
        <v>0.59269300000000003</v>
      </c>
      <c r="AO19">
        <v>3.8427859999999998</v>
      </c>
      <c r="AP19">
        <v>5.5811890000000002</v>
      </c>
      <c r="AQ19">
        <v>0</v>
      </c>
      <c r="AR19">
        <v>12.826714000000001</v>
      </c>
      <c r="AS19">
        <v>14.326649</v>
      </c>
      <c r="AT19">
        <v>19.364004000000001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1704.5865980000005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330.698489</v>
      </c>
      <c r="L20">
        <v>380.16866800000003</v>
      </c>
      <c r="M20">
        <v>89.074399999999997</v>
      </c>
      <c r="N20">
        <v>56.726838000000001</v>
      </c>
      <c r="O20">
        <v>57.471868000000001</v>
      </c>
      <c r="P20">
        <v>100.20869999999999</v>
      </c>
      <c r="Q20">
        <v>6.7048819999999996</v>
      </c>
      <c r="R20">
        <v>41.044123999999996</v>
      </c>
      <c r="S20">
        <v>17.711863999999998</v>
      </c>
      <c r="T20">
        <v>0</v>
      </c>
      <c r="U20">
        <v>337.87759499999999</v>
      </c>
      <c r="V20">
        <v>17.563244999999998</v>
      </c>
      <c r="W20">
        <v>43.489607999999997</v>
      </c>
      <c r="X20">
        <v>95.212788000000003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1.2789919999999999</v>
      </c>
      <c r="AE20">
        <v>15.954825</v>
      </c>
      <c r="AF20">
        <v>8.5918069999999993</v>
      </c>
      <c r="AG20">
        <v>19.233098999999999</v>
      </c>
      <c r="AH20">
        <v>20.171479000000001</v>
      </c>
      <c r="AI20">
        <v>0</v>
      </c>
      <c r="AJ20">
        <v>0</v>
      </c>
      <c r="AK20">
        <v>25.432967999999999</v>
      </c>
      <c r="AL20">
        <v>12.938057000000001</v>
      </c>
      <c r="AM20">
        <v>0</v>
      </c>
      <c r="AN20">
        <v>0.59269300000000003</v>
      </c>
      <c r="AO20">
        <v>3.8427859999999998</v>
      </c>
      <c r="AP20">
        <v>5.5811890000000002</v>
      </c>
      <c r="AQ20">
        <v>0</v>
      </c>
      <c r="AR20">
        <v>12.826714000000001</v>
      </c>
      <c r="AS20">
        <v>14.326649</v>
      </c>
      <c r="AT20">
        <v>19.364004000000001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1734.0883310000006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330.698489</v>
      </c>
      <c r="L21">
        <v>380.16866800000003</v>
      </c>
      <c r="M21">
        <v>89.074399999999997</v>
      </c>
      <c r="N21">
        <v>56.726838000000001</v>
      </c>
      <c r="O21">
        <v>57.471868000000001</v>
      </c>
      <c r="P21">
        <v>100.20869999999999</v>
      </c>
      <c r="Q21">
        <v>6.7048819999999996</v>
      </c>
      <c r="R21">
        <v>41.044123999999996</v>
      </c>
      <c r="S21">
        <v>17.711863999999998</v>
      </c>
      <c r="T21">
        <v>0</v>
      </c>
      <c r="U21">
        <v>337.87759499999999</v>
      </c>
      <c r="V21">
        <v>17.563244999999998</v>
      </c>
      <c r="W21">
        <v>43.489607999999997</v>
      </c>
      <c r="X21">
        <v>95.212788000000003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1.2789919999999999</v>
      </c>
      <c r="AE21">
        <v>15.954825</v>
      </c>
      <c r="AF21">
        <v>8.5918069999999993</v>
      </c>
      <c r="AG21">
        <v>19.233098999999999</v>
      </c>
      <c r="AH21">
        <v>20.171479000000001</v>
      </c>
      <c r="AI21">
        <v>0</v>
      </c>
      <c r="AJ21">
        <v>0</v>
      </c>
      <c r="AK21">
        <v>25.432967999999999</v>
      </c>
      <c r="AL21">
        <v>12.938057000000001</v>
      </c>
      <c r="AM21">
        <v>0</v>
      </c>
      <c r="AN21">
        <v>0.59269300000000003</v>
      </c>
      <c r="AO21">
        <v>3.8427859999999998</v>
      </c>
      <c r="AP21">
        <v>5.5811890000000002</v>
      </c>
      <c r="AQ21">
        <v>0</v>
      </c>
      <c r="AR21">
        <v>12.826714000000001</v>
      </c>
      <c r="AS21">
        <v>9.7681699999999996</v>
      </c>
      <c r="AT21">
        <v>19.364004000000001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1729.5298520000006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330.698489</v>
      </c>
      <c r="L22">
        <v>449.87906800000002</v>
      </c>
      <c r="M22">
        <v>89.074399999999997</v>
      </c>
      <c r="N22">
        <v>56.726838000000001</v>
      </c>
      <c r="O22">
        <v>57.471868000000001</v>
      </c>
      <c r="P22">
        <v>100.20869999999999</v>
      </c>
      <c r="Q22">
        <v>6.7048819999999996</v>
      </c>
      <c r="R22">
        <v>41.044123999999996</v>
      </c>
      <c r="S22">
        <v>17.711863999999998</v>
      </c>
      <c r="T22">
        <v>0</v>
      </c>
      <c r="U22">
        <v>337.87759499999999</v>
      </c>
      <c r="V22">
        <v>17.563244999999998</v>
      </c>
      <c r="W22">
        <v>43.489607999999997</v>
      </c>
      <c r="X22">
        <v>95.212788000000003</v>
      </c>
      <c r="Y22">
        <v>0</v>
      </c>
      <c r="Z22">
        <v>0</v>
      </c>
      <c r="AA22">
        <v>0</v>
      </c>
      <c r="AB22">
        <v>12.647983999999999</v>
      </c>
      <c r="AC22">
        <v>0</v>
      </c>
      <c r="AD22">
        <v>1.2789919999999999</v>
      </c>
      <c r="AE22">
        <v>15.954825</v>
      </c>
      <c r="AF22">
        <v>8.5918069999999993</v>
      </c>
      <c r="AG22">
        <v>19.233098999999999</v>
      </c>
      <c r="AH22">
        <v>20.171479000000001</v>
      </c>
      <c r="AI22">
        <v>0</v>
      </c>
      <c r="AJ22">
        <v>0</v>
      </c>
      <c r="AK22">
        <v>25.432967999999999</v>
      </c>
      <c r="AL22">
        <v>12.938057000000001</v>
      </c>
      <c r="AM22">
        <v>0</v>
      </c>
      <c r="AN22">
        <v>0.59269300000000003</v>
      </c>
      <c r="AO22">
        <v>3.8427859999999998</v>
      </c>
      <c r="AP22">
        <v>5.5811890000000002</v>
      </c>
      <c r="AQ22">
        <v>0</v>
      </c>
      <c r="AR22">
        <v>12.826714000000001</v>
      </c>
      <c r="AS22">
        <v>9.7681699999999996</v>
      </c>
      <c r="AT22">
        <v>19.364004000000001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1811.8882360000007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330.698489</v>
      </c>
      <c r="L23">
        <v>517.65306799999996</v>
      </c>
      <c r="M23">
        <v>89.074399999999997</v>
      </c>
      <c r="N23">
        <v>56.726838000000001</v>
      </c>
      <c r="O23">
        <v>57.471868000000001</v>
      </c>
      <c r="P23">
        <v>100.20869999999999</v>
      </c>
      <c r="Q23">
        <v>6.7048819999999996</v>
      </c>
      <c r="R23">
        <v>41.044123999999996</v>
      </c>
      <c r="S23">
        <v>17.711863999999998</v>
      </c>
      <c r="T23">
        <v>0</v>
      </c>
      <c r="U23">
        <v>337.87759499999999</v>
      </c>
      <c r="V23">
        <v>17.563244999999998</v>
      </c>
      <c r="W23">
        <v>43.489607999999997</v>
      </c>
      <c r="X23">
        <v>95.212788000000003</v>
      </c>
      <c r="Y23">
        <v>0</v>
      </c>
      <c r="Z23">
        <v>0</v>
      </c>
      <c r="AA23">
        <v>0</v>
      </c>
      <c r="AB23">
        <v>12.647983999999999</v>
      </c>
      <c r="AC23">
        <v>0</v>
      </c>
      <c r="AD23">
        <v>1.2789919999999999</v>
      </c>
      <c r="AE23">
        <v>31.909649000000002</v>
      </c>
      <c r="AF23">
        <v>8.5918069999999993</v>
      </c>
      <c r="AG23">
        <v>19.233098999999999</v>
      </c>
      <c r="AH23">
        <v>20.171479000000001</v>
      </c>
      <c r="AI23">
        <v>0</v>
      </c>
      <c r="AJ23">
        <v>0</v>
      </c>
      <c r="AK23">
        <v>25.432967999999999</v>
      </c>
      <c r="AL23">
        <v>12.938057000000001</v>
      </c>
      <c r="AM23">
        <v>0</v>
      </c>
      <c r="AN23">
        <v>0.59269300000000003</v>
      </c>
      <c r="AO23">
        <v>3.8427859999999998</v>
      </c>
      <c r="AP23">
        <v>5.5811890000000002</v>
      </c>
      <c r="AQ23">
        <v>0</v>
      </c>
      <c r="AR23">
        <v>12.826714000000001</v>
      </c>
      <c r="AS23">
        <v>9.7681699999999996</v>
      </c>
      <c r="AT23">
        <v>19.364004000000001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1895.6170600000005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330.698489</v>
      </c>
      <c r="L24">
        <v>585.42706799999996</v>
      </c>
      <c r="M24">
        <v>89.074399999999997</v>
      </c>
      <c r="N24">
        <v>56.726838000000001</v>
      </c>
      <c r="O24">
        <v>57.471868000000001</v>
      </c>
      <c r="P24">
        <v>100.20869999999999</v>
      </c>
      <c r="Q24">
        <v>9.6723180000000006</v>
      </c>
      <c r="R24">
        <v>41.044123999999996</v>
      </c>
      <c r="S24">
        <v>25.550895000000001</v>
      </c>
      <c r="T24">
        <v>0</v>
      </c>
      <c r="U24">
        <v>337.87759499999999</v>
      </c>
      <c r="V24">
        <v>17.563244999999998</v>
      </c>
      <c r="W24">
        <v>43.489607999999997</v>
      </c>
      <c r="X24">
        <v>95.212788000000003</v>
      </c>
      <c r="Y24">
        <v>0</v>
      </c>
      <c r="Z24">
        <v>0</v>
      </c>
      <c r="AA24">
        <v>0</v>
      </c>
      <c r="AB24">
        <v>12.647983999999999</v>
      </c>
      <c r="AC24">
        <v>0</v>
      </c>
      <c r="AD24">
        <v>1.2789919999999999</v>
      </c>
      <c r="AE24">
        <v>31.909649000000002</v>
      </c>
      <c r="AF24">
        <v>8.5918069999999993</v>
      </c>
      <c r="AG24">
        <v>19.233098999999999</v>
      </c>
      <c r="AH24">
        <v>41.809973999999997</v>
      </c>
      <c r="AI24">
        <v>0</v>
      </c>
      <c r="AJ24">
        <v>0</v>
      </c>
      <c r="AK24">
        <v>25.432967999999999</v>
      </c>
      <c r="AL24">
        <v>12.938057000000001</v>
      </c>
      <c r="AM24">
        <v>5.0333810000000003</v>
      </c>
      <c r="AN24">
        <v>0.59269300000000003</v>
      </c>
      <c r="AO24">
        <v>3.8427859999999998</v>
      </c>
      <c r="AP24">
        <v>5.5811890000000002</v>
      </c>
      <c r="AQ24">
        <v>15.06616</v>
      </c>
      <c r="AR24">
        <v>12.826714000000001</v>
      </c>
      <c r="AS24">
        <v>9.7681699999999996</v>
      </c>
      <c r="AT24">
        <v>19.364004000000001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2015.9355630000002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330.698489</v>
      </c>
      <c r="L25">
        <v>632.37992699999995</v>
      </c>
      <c r="M25">
        <v>89.074399999999997</v>
      </c>
      <c r="N25">
        <v>56.726838000000001</v>
      </c>
      <c r="O25">
        <v>57.471868000000001</v>
      </c>
      <c r="P25">
        <v>100.20869999999999</v>
      </c>
      <c r="Q25">
        <v>9.6723180000000006</v>
      </c>
      <c r="R25">
        <v>41.044123999999996</v>
      </c>
      <c r="S25">
        <v>25.550895000000001</v>
      </c>
      <c r="T25">
        <v>0</v>
      </c>
      <c r="U25">
        <v>337.87759499999999</v>
      </c>
      <c r="V25">
        <v>17.563244999999998</v>
      </c>
      <c r="W25">
        <v>43.489607999999997</v>
      </c>
      <c r="X25">
        <v>95.212788000000003</v>
      </c>
      <c r="Y25">
        <v>0</v>
      </c>
      <c r="Z25">
        <v>0</v>
      </c>
      <c r="AA25">
        <v>8.4136579999999999</v>
      </c>
      <c r="AB25">
        <v>12.647983999999999</v>
      </c>
      <c r="AC25">
        <v>0</v>
      </c>
      <c r="AD25">
        <v>8.8250460000000004</v>
      </c>
      <c r="AE25">
        <v>31.909649000000002</v>
      </c>
      <c r="AF25">
        <v>8.5918069999999993</v>
      </c>
      <c r="AG25">
        <v>19.233098999999999</v>
      </c>
      <c r="AH25">
        <v>64.181978000000001</v>
      </c>
      <c r="AI25">
        <v>0</v>
      </c>
      <c r="AJ25">
        <v>0</v>
      </c>
      <c r="AK25">
        <v>25.432967999999999</v>
      </c>
      <c r="AL25">
        <v>12.938057000000001</v>
      </c>
      <c r="AM25">
        <v>5.0333810000000003</v>
      </c>
      <c r="AN25">
        <v>0.59269300000000003</v>
      </c>
      <c r="AO25">
        <v>3.8427859999999998</v>
      </c>
      <c r="AP25">
        <v>5.5811890000000002</v>
      </c>
      <c r="AQ25">
        <v>30.13232</v>
      </c>
      <c r="AR25">
        <v>12.826714000000001</v>
      </c>
      <c r="AS25">
        <v>9.7681699999999996</v>
      </c>
      <c r="AT25">
        <v>19.364004000000001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2116.286298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330.698489</v>
      </c>
      <c r="L26">
        <v>632.37992699999995</v>
      </c>
      <c r="M26">
        <v>89.074399999999997</v>
      </c>
      <c r="N26">
        <v>56.726838000000001</v>
      </c>
      <c r="O26">
        <v>57.471868000000001</v>
      </c>
      <c r="P26">
        <v>100.20869999999999</v>
      </c>
      <c r="Q26">
        <v>9.6723180000000006</v>
      </c>
      <c r="R26">
        <v>41.044123999999996</v>
      </c>
      <c r="S26">
        <v>25.550895000000001</v>
      </c>
      <c r="T26">
        <v>0</v>
      </c>
      <c r="U26">
        <v>337.87759499999999</v>
      </c>
      <c r="V26">
        <v>17.563244999999998</v>
      </c>
      <c r="W26">
        <v>43.489607999999997</v>
      </c>
      <c r="X26">
        <v>95.212788000000003</v>
      </c>
      <c r="Y26">
        <v>0</v>
      </c>
      <c r="Z26">
        <v>0</v>
      </c>
      <c r="AA26">
        <v>8.4136579999999999</v>
      </c>
      <c r="AB26">
        <v>25.425028999999999</v>
      </c>
      <c r="AC26">
        <v>0</v>
      </c>
      <c r="AD26">
        <v>17.650092000000001</v>
      </c>
      <c r="AE26">
        <v>31.909649000000002</v>
      </c>
      <c r="AF26">
        <v>17.183613999999999</v>
      </c>
      <c r="AG26">
        <v>19.233098999999999</v>
      </c>
      <c r="AH26">
        <v>82.519685999999993</v>
      </c>
      <c r="AI26">
        <v>3.081296</v>
      </c>
      <c r="AJ26">
        <v>0</v>
      </c>
      <c r="AK26">
        <v>25.432967999999999</v>
      </c>
      <c r="AL26">
        <v>12.938057000000001</v>
      </c>
      <c r="AM26">
        <v>5.0333810000000003</v>
      </c>
      <c r="AN26">
        <v>0.59269300000000003</v>
      </c>
      <c r="AO26">
        <v>3.8427859999999998</v>
      </c>
      <c r="AP26">
        <v>5.5811890000000002</v>
      </c>
      <c r="AQ26">
        <v>45.198481000000001</v>
      </c>
      <c r="AR26">
        <v>12.826714000000001</v>
      </c>
      <c r="AS26">
        <v>9.7681699999999996</v>
      </c>
      <c r="AT26">
        <v>19.364004000000001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2182.965361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330.698489</v>
      </c>
      <c r="L27">
        <v>632.37992699999995</v>
      </c>
      <c r="M27">
        <v>89.074399999999997</v>
      </c>
      <c r="N27">
        <v>56.726838000000001</v>
      </c>
      <c r="O27">
        <v>57.471868000000001</v>
      </c>
      <c r="P27">
        <v>100.20869999999999</v>
      </c>
      <c r="Q27">
        <v>9.6723180000000006</v>
      </c>
      <c r="R27">
        <v>41.044123999999996</v>
      </c>
      <c r="S27">
        <v>25.550895000000001</v>
      </c>
      <c r="T27">
        <v>0</v>
      </c>
      <c r="U27">
        <v>337.87759499999999</v>
      </c>
      <c r="V27">
        <v>17.563244999999998</v>
      </c>
      <c r="W27">
        <v>43.489607999999997</v>
      </c>
      <c r="X27">
        <v>95.212788000000003</v>
      </c>
      <c r="Y27">
        <v>0</v>
      </c>
      <c r="Z27">
        <v>3.1950599999999998</v>
      </c>
      <c r="AA27">
        <v>27.153168999999998</v>
      </c>
      <c r="AB27">
        <v>25.425028999999999</v>
      </c>
      <c r="AC27">
        <v>9.3700849999999996</v>
      </c>
      <c r="AD27">
        <v>26.475138999999999</v>
      </c>
      <c r="AE27">
        <v>47.864474000000001</v>
      </c>
      <c r="AF27">
        <v>25.77542</v>
      </c>
      <c r="AG27">
        <v>19.233098999999999</v>
      </c>
      <c r="AH27">
        <v>110.026248</v>
      </c>
      <c r="AI27">
        <v>15.830469000000001</v>
      </c>
      <c r="AJ27">
        <v>0</v>
      </c>
      <c r="AK27">
        <v>25.432967999999999</v>
      </c>
      <c r="AL27">
        <v>12.938057000000001</v>
      </c>
      <c r="AM27">
        <v>5.0333810000000003</v>
      </c>
      <c r="AN27">
        <v>0.59269300000000003</v>
      </c>
      <c r="AO27">
        <v>3.8427859999999998</v>
      </c>
      <c r="AP27">
        <v>5.5811890000000002</v>
      </c>
      <c r="AQ27">
        <v>60.264640999999997</v>
      </c>
      <c r="AR27">
        <v>12.826714000000001</v>
      </c>
      <c r="AS27">
        <v>9.1169580000000003</v>
      </c>
      <c r="AT27">
        <v>19.364004000000001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9.68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2311.9923780000004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330.698489</v>
      </c>
      <c r="L28">
        <v>632.37992699999995</v>
      </c>
      <c r="M28">
        <v>89.074399999999997</v>
      </c>
      <c r="N28">
        <v>56.726838000000001</v>
      </c>
      <c r="O28">
        <v>57.471868000000001</v>
      </c>
      <c r="P28">
        <v>100.20869999999999</v>
      </c>
      <c r="Q28">
        <v>9.6723180000000006</v>
      </c>
      <c r="R28">
        <v>41.044123999999996</v>
      </c>
      <c r="S28">
        <v>25.550895000000001</v>
      </c>
      <c r="T28">
        <v>0</v>
      </c>
      <c r="U28">
        <v>337.87759499999999</v>
      </c>
      <c r="V28">
        <v>17.563244999999998</v>
      </c>
      <c r="W28">
        <v>43.489607999999997</v>
      </c>
      <c r="X28">
        <v>95.212788000000003</v>
      </c>
      <c r="Y28">
        <v>0</v>
      </c>
      <c r="Z28">
        <v>18.940315999999999</v>
      </c>
      <c r="AA28">
        <v>40.767997000000001</v>
      </c>
      <c r="AB28">
        <v>38.253698</v>
      </c>
      <c r="AC28">
        <v>28.138611000000001</v>
      </c>
      <c r="AD28">
        <v>35.382040000000003</v>
      </c>
      <c r="AE28">
        <v>47.864474000000001</v>
      </c>
      <c r="AF28">
        <v>38.185808000000002</v>
      </c>
      <c r="AG28">
        <v>19.233098999999999</v>
      </c>
      <c r="AH28">
        <v>135.88241600000001</v>
      </c>
      <c r="AI28">
        <v>31.660938000000002</v>
      </c>
      <c r="AJ28">
        <v>0</v>
      </c>
      <c r="AK28">
        <v>25.432967999999999</v>
      </c>
      <c r="AL28">
        <v>12.938057000000001</v>
      </c>
      <c r="AM28">
        <v>15.301479</v>
      </c>
      <c r="AN28">
        <v>0.59269300000000003</v>
      </c>
      <c r="AO28">
        <v>3.8427859999999998</v>
      </c>
      <c r="AP28">
        <v>5.5811890000000002</v>
      </c>
      <c r="AQ28">
        <v>60.264640999999997</v>
      </c>
      <c r="AR28">
        <v>12.826714000000001</v>
      </c>
      <c r="AS28">
        <v>9.1169580000000003</v>
      </c>
      <c r="AT28">
        <v>19.364004000000001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14.52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2451.0616810000006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330.698489</v>
      </c>
      <c r="L29">
        <v>632.37992699999995</v>
      </c>
      <c r="M29">
        <v>89.074399999999997</v>
      </c>
      <c r="N29">
        <v>56.726838000000001</v>
      </c>
      <c r="O29">
        <v>57.471868000000001</v>
      </c>
      <c r="P29">
        <v>100.20869999999999</v>
      </c>
      <c r="Q29">
        <v>9.6723180000000006</v>
      </c>
      <c r="R29">
        <v>41.044123999999996</v>
      </c>
      <c r="S29">
        <v>25.550895000000001</v>
      </c>
      <c r="T29">
        <v>0</v>
      </c>
      <c r="U29">
        <v>337.87759499999999</v>
      </c>
      <c r="V29">
        <v>17.563244999999998</v>
      </c>
      <c r="W29">
        <v>43.489607999999997</v>
      </c>
      <c r="X29">
        <v>95.212788000000003</v>
      </c>
      <c r="Y29">
        <v>0</v>
      </c>
      <c r="Z29">
        <v>18.940315999999999</v>
      </c>
      <c r="AA29">
        <v>40.767997000000001</v>
      </c>
      <c r="AB29">
        <v>38.253698</v>
      </c>
      <c r="AC29">
        <v>28.138611000000001</v>
      </c>
      <c r="AD29">
        <v>35.382040000000003</v>
      </c>
      <c r="AE29">
        <v>47.864474000000001</v>
      </c>
      <c r="AF29">
        <v>38.185808000000002</v>
      </c>
      <c r="AG29">
        <v>19.233098999999999</v>
      </c>
      <c r="AH29">
        <v>135.88241600000001</v>
      </c>
      <c r="AI29">
        <v>31.660938000000002</v>
      </c>
      <c r="AJ29">
        <v>0</v>
      </c>
      <c r="AK29">
        <v>25.432967999999999</v>
      </c>
      <c r="AL29">
        <v>12.938057000000001</v>
      </c>
      <c r="AM29">
        <v>15.301479</v>
      </c>
      <c r="AN29">
        <v>0.59269300000000003</v>
      </c>
      <c r="AO29">
        <v>3.8427859999999998</v>
      </c>
      <c r="AP29">
        <v>5.5811890000000002</v>
      </c>
      <c r="AQ29">
        <v>60.264640999999997</v>
      </c>
      <c r="AR29">
        <v>12.826714000000001</v>
      </c>
      <c r="AS29">
        <v>9.1169580000000003</v>
      </c>
      <c r="AT29">
        <v>19.364004000000001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13.55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2450.0916810000008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330.698489</v>
      </c>
      <c r="L30">
        <v>632.37992699999995</v>
      </c>
      <c r="M30">
        <v>89.074399999999997</v>
      </c>
      <c r="N30">
        <v>56.726838000000001</v>
      </c>
      <c r="O30">
        <v>57.471868000000001</v>
      </c>
      <c r="P30">
        <v>100.20869999999999</v>
      </c>
      <c r="Q30">
        <v>9.6723180000000006</v>
      </c>
      <c r="R30">
        <v>41.044123999999996</v>
      </c>
      <c r="S30">
        <v>25.550895000000001</v>
      </c>
      <c r="T30">
        <v>0</v>
      </c>
      <c r="U30">
        <v>337.87759499999999</v>
      </c>
      <c r="V30">
        <v>17.563244999999998</v>
      </c>
      <c r="W30">
        <v>43.489607999999997</v>
      </c>
      <c r="X30">
        <v>95.212788000000003</v>
      </c>
      <c r="Y30">
        <v>0</v>
      </c>
      <c r="Z30">
        <v>18.940315999999999</v>
      </c>
      <c r="AA30">
        <v>40.767997000000001</v>
      </c>
      <c r="AB30">
        <v>38.253698</v>
      </c>
      <c r="AC30">
        <v>28.138611000000001</v>
      </c>
      <c r="AD30">
        <v>35.382040000000003</v>
      </c>
      <c r="AE30">
        <v>47.864474000000001</v>
      </c>
      <c r="AF30">
        <v>38.185808000000002</v>
      </c>
      <c r="AG30">
        <v>19.233098999999999</v>
      </c>
      <c r="AH30">
        <v>135.88241600000001</v>
      </c>
      <c r="AI30">
        <v>31.660938000000002</v>
      </c>
      <c r="AJ30">
        <v>0</v>
      </c>
      <c r="AK30">
        <v>25.432967999999999</v>
      </c>
      <c r="AL30">
        <v>12.938057000000001</v>
      </c>
      <c r="AM30">
        <v>15.301479</v>
      </c>
      <c r="AN30">
        <v>0.59269300000000003</v>
      </c>
      <c r="AO30">
        <v>3.8427859999999998</v>
      </c>
      <c r="AP30">
        <v>5.5811890000000002</v>
      </c>
      <c r="AQ30">
        <v>60.264640999999997</v>
      </c>
      <c r="AR30">
        <v>12.826714000000001</v>
      </c>
      <c r="AS30">
        <v>9.1169580000000003</v>
      </c>
      <c r="AT30">
        <v>19.364004000000001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18.399999999999999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2454.9416810000007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330.698489</v>
      </c>
      <c r="L31">
        <v>632.37992699999995</v>
      </c>
      <c r="M31">
        <v>89.074399999999997</v>
      </c>
      <c r="N31">
        <v>56.726838000000001</v>
      </c>
      <c r="O31">
        <v>57.471868000000001</v>
      </c>
      <c r="P31">
        <v>100.20869999999999</v>
      </c>
      <c r="Q31">
        <v>9.6723180000000006</v>
      </c>
      <c r="R31">
        <v>41.044123999999996</v>
      </c>
      <c r="S31">
        <v>25.550895000000001</v>
      </c>
      <c r="T31">
        <v>0</v>
      </c>
      <c r="U31">
        <v>337.87759499999999</v>
      </c>
      <c r="V31">
        <v>17.563244999999998</v>
      </c>
      <c r="W31">
        <v>43.489607999999997</v>
      </c>
      <c r="X31">
        <v>95.212788000000003</v>
      </c>
      <c r="Y31">
        <v>0</v>
      </c>
      <c r="Z31">
        <v>18.940315999999999</v>
      </c>
      <c r="AA31">
        <v>40.767997000000001</v>
      </c>
      <c r="AB31">
        <v>38.253698</v>
      </c>
      <c r="AC31">
        <v>28.138611000000001</v>
      </c>
      <c r="AD31">
        <v>35.382040000000003</v>
      </c>
      <c r="AE31">
        <v>47.864474000000001</v>
      </c>
      <c r="AF31">
        <v>38.185808000000002</v>
      </c>
      <c r="AG31">
        <v>19.233098999999999</v>
      </c>
      <c r="AH31">
        <v>135.88241600000001</v>
      </c>
      <c r="AI31">
        <v>31.660938000000002</v>
      </c>
      <c r="AJ31">
        <v>0</v>
      </c>
      <c r="AK31">
        <v>25.432967999999999</v>
      </c>
      <c r="AL31">
        <v>12.938057000000001</v>
      </c>
      <c r="AM31">
        <v>15.301479</v>
      </c>
      <c r="AN31">
        <v>0.59269300000000003</v>
      </c>
      <c r="AO31">
        <v>3.8427859999999998</v>
      </c>
      <c r="AP31">
        <v>5.5811890000000002</v>
      </c>
      <c r="AQ31">
        <v>60.264640999999997</v>
      </c>
      <c r="AR31">
        <v>21.377856000000001</v>
      </c>
      <c r="AS31">
        <v>9.1169580000000003</v>
      </c>
      <c r="AT31">
        <v>19.364004000000001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23.24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2468.3328230000006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330.698489</v>
      </c>
      <c r="L32">
        <v>632.37992699999995</v>
      </c>
      <c r="M32">
        <v>89.074399999999997</v>
      </c>
      <c r="N32">
        <v>56.726838000000001</v>
      </c>
      <c r="O32">
        <v>57.471868000000001</v>
      </c>
      <c r="P32">
        <v>100.20869999999999</v>
      </c>
      <c r="Q32">
        <v>9.6723180000000006</v>
      </c>
      <c r="R32">
        <v>41.044123999999996</v>
      </c>
      <c r="S32">
        <v>25.550895000000001</v>
      </c>
      <c r="T32">
        <v>0</v>
      </c>
      <c r="U32">
        <v>337.87759499999999</v>
      </c>
      <c r="V32">
        <v>17.563244999999998</v>
      </c>
      <c r="W32">
        <v>43.489607999999997</v>
      </c>
      <c r="X32">
        <v>95.212788000000003</v>
      </c>
      <c r="Y32">
        <v>0</v>
      </c>
      <c r="Z32">
        <v>6.3134389999999998</v>
      </c>
      <c r="AA32">
        <v>19.886828000000001</v>
      </c>
      <c r="AB32">
        <v>38.253698</v>
      </c>
      <c r="AC32">
        <v>9.3700849999999996</v>
      </c>
      <c r="AD32">
        <v>26.475138999999999</v>
      </c>
      <c r="AE32">
        <v>31.800335</v>
      </c>
      <c r="AF32">
        <v>25.77542</v>
      </c>
      <c r="AG32">
        <v>19.233098999999999</v>
      </c>
      <c r="AH32">
        <v>110.026248</v>
      </c>
      <c r="AI32">
        <v>15.830469000000001</v>
      </c>
      <c r="AJ32">
        <v>0</v>
      </c>
      <c r="AK32">
        <v>25.432967999999999</v>
      </c>
      <c r="AL32">
        <v>12.938057000000001</v>
      </c>
      <c r="AM32">
        <v>15.301479</v>
      </c>
      <c r="AN32">
        <v>0.59269300000000003</v>
      </c>
      <c r="AO32">
        <v>3.8427859999999998</v>
      </c>
      <c r="AP32">
        <v>5.5811890000000002</v>
      </c>
      <c r="AQ32">
        <v>60.264640999999997</v>
      </c>
      <c r="AR32">
        <v>48.100175999999998</v>
      </c>
      <c r="AS32">
        <v>9.1169580000000003</v>
      </c>
      <c r="AT32">
        <v>19.364004000000001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29.05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2369.5205060000008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330.698489</v>
      </c>
      <c r="L33">
        <v>632.37992699999995</v>
      </c>
      <c r="M33">
        <v>89.074399999999997</v>
      </c>
      <c r="N33">
        <v>56.726838000000001</v>
      </c>
      <c r="O33">
        <v>57.471868000000001</v>
      </c>
      <c r="P33">
        <v>100.20869999999999</v>
      </c>
      <c r="Q33">
        <v>9.6723180000000006</v>
      </c>
      <c r="R33">
        <v>41.044123999999996</v>
      </c>
      <c r="S33">
        <v>25.550895000000001</v>
      </c>
      <c r="T33">
        <v>0</v>
      </c>
      <c r="U33">
        <v>337.87759499999999</v>
      </c>
      <c r="V33">
        <v>17.563244999999998</v>
      </c>
      <c r="W33">
        <v>43.489607999999997</v>
      </c>
      <c r="X33">
        <v>95.212788000000003</v>
      </c>
      <c r="Y33">
        <v>0</v>
      </c>
      <c r="Z33">
        <v>0</v>
      </c>
      <c r="AA33">
        <v>8.4136579999999999</v>
      </c>
      <c r="AB33">
        <v>25.425028999999999</v>
      </c>
      <c r="AC33">
        <v>0</v>
      </c>
      <c r="AD33">
        <v>17.650092000000001</v>
      </c>
      <c r="AE33">
        <v>15.954825</v>
      </c>
      <c r="AF33">
        <v>17.183613999999999</v>
      </c>
      <c r="AG33">
        <v>19.233098999999999</v>
      </c>
      <c r="AH33">
        <v>110.026248</v>
      </c>
      <c r="AI33">
        <v>3.6975560000000001</v>
      </c>
      <c r="AJ33">
        <v>0</v>
      </c>
      <c r="AK33">
        <v>25.432967999999999</v>
      </c>
      <c r="AL33">
        <v>12.938057000000001</v>
      </c>
      <c r="AM33">
        <v>15.301479</v>
      </c>
      <c r="AN33">
        <v>0.59269300000000003</v>
      </c>
      <c r="AO33">
        <v>3.8427859999999998</v>
      </c>
      <c r="AP33">
        <v>5.5811890000000002</v>
      </c>
      <c r="AQ33">
        <v>60.264640999999997</v>
      </c>
      <c r="AR33">
        <v>48.100175999999998</v>
      </c>
      <c r="AS33">
        <v>9.1169580000000003</v>
      </c>
      <c r="AT33">
        <v>19.364004000000001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32.590000000000003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2287.6798670000012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330.698489</v>
      </c>
      <c r="L34">
        <v>566.06306800000004</v>
      </c>
      <c r="M34">
        <v>89.074399999999997</v>
      </c>
      <c r="N34">
        <v>56.726838000000001</v>
      </c>
      <c r="O34">
        <v>57.471868000000001</v>
      </c>
      <c r="P34">
        <v>100.20869999999999</v>
      </c>
      <c r="Q34">
        <v>6.7048819999999996</v>
      </c>
      <c r="R34">
        <v>41.044123999999996</v>
      </c>
      <c r="S34">
        <v>24.471549</v>
      </c>
      <c r="T34">
        <v>0</v>
      </c>
      <c r="U34">
        <v>337.87759499999999</v>
      </c>
      <c r="V34">
        <v>17.563244999999998</v>
      </c>
      <c r="W34">
        <v>43.489607999999997</v>
      </c>
      <c r="X34">
        <v>95.212788000000003</v>
      </c>
      <c r="Y34">
        <v>0</v>
      </c>
      <c r="Z34">
        <v>0</v>
      </c>
      <c r="AA34">
        <v>0</v>
      </c>
      <c r="AB34">
        <v>12.647983999999999</v>
      </c>
      <c r="AC34">
        <v>0</v>
      </c>
      <c r="AD34">
        <v>9.7203409999999995</v>
      </c>
      <c r="AE34">
        <v>15.954825</v>
      </c>
      <c r="AF34">
        <v>8.5918069999999993</v>
      </c>
      <c r="AG34">
        <v>19.233098999999999</v>
      </c>
      <c r="AH34">
        <v>82.519685999999993</v>
      </c>
      <c r="AI34">
        <v>0</v>
      </c>
      <c r="AJ34">
        <v>0</v>
      </c>
      <c r="AK34">
        <v>25.432967999999999</v>
      </c>
      <c r="AL34">
        <v>12.938057000000001</v>
      </c>
      <c r="AM34">
        <v>15.301479</v>
      </c>
      <c r="AN34">
        <v>0.59269300000000003</v>
      </c>
      <c r="AO34">
        <v>3.8427859999999998</v>
      </c>
      <c r="AP34">
        <v>5.5811890000000002</v>
      </c>
      <c r="AQ34">
        <v>60.264640999999997</v>
      </c>
      <c r="AR34">
        <v>12.826714000000001</v>
      </c>
      <c r="AS34">
        <v>9.1169580000000003</v>
      </c>
      <c r="AT34">
        <v>18.658999000000001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39.700000000000003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2119.5313800000004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330.698489</v>
      </c>
      <c r="L35">
        <v>566.06306800000004</v>
      </c>
      <c r="M35">
        <v>89.074399999999997</v>
      </c>
      <c r="N35">
        <v>56.726838000000001</v>
      </c>
      <c r="O35">
        <v>57.471868000000001</v>
      </c>
      <c r="P35">
        <v>97.304100000000005</v>
      </c>
      <c r="Q35">
        <v>6.7048819999999996</v>
      </c>
      <c r="R35">
        <v>41.044123999999996</v>
      </c>
      <c r="S35">
        <v>17.711863999999998</v>
      </c>
      <c r="T35">
        <v>0</v>
      </c>
      <c r="U35">
        <v>337.87759499999999</v>
      </c>
      <c r="V35">
        <v>17.563244999999998</v>
      </c>
      <c r="W35">
        <v>43.489607999999997</v>
      </c>
      <c r="X35">
        <v>95.212788000000003</v>
      </c>
      <c r="Y35">
        <v>0</v>
      </c>
      <c r="Z35">
        <v>0</v>
      </c>
      <c r="AA35">
        <v>0</v>
      </c>
      <c r="AB35">
        <v>12.647983999999999</v>
      </c>
      <c r="AC35">
        <v>0</v>
      </c>
      <c r="AD35">
        <v>0</v>
      </c>
      <c r="AE35">
        <v>15.954825</v>
      </c>
      <c r="AF35">
        <v>8.5918069999999993</v>
      </c>
      <c r="AG35">
        <v>19.233098999999999</v>
      </c>
      <c r="AH35">
        <v>64.181978000000001</v>
      </c>
      <c r="AI35">
        <v>0</v>
      </c>
      <c r="AJ35">
        <v>0</v>
      </c>
      <c r="AK35">
        <v>25.432967999999999</v>
      </c>
      <c r="AL35">
        <v>12.938057000000001</v>
      </c>
      <c r="AM35">
        <v>15.301479</v>
      </c>
      <c r="AN35">
        <v>0.59269300000000003</v>
      </c>
      <c r="AO35">
        <v>3.8427859999999998</v>
      </c>
      <c r="AP35">
        <v>5.5811890000000002</v>
      </c>
      <c r="AQ35">
        <v>60.264640999999997</v>
      </c>
      <c r="AR35">
        <v>12.826714000000001</v>
      </c>
      <c r="AS35">
        <v>9.1169580000000003</v>
      </c>
      <c r="AT35">
        <v>19.364004000000001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46.26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2089.074051000001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330.698489</v>
      </c>
      <c r="L36">
        <v>512.69458099999997</v>
      </c>
      <c r="M36">
        <v>89.074399999999997</v>
      </c>
      <c r="N36">
        <v>56.726838000000001</v>
      </c>
      <c r="O36">
        <v>57.471868000000001</v>
      </c>
      <c r="P36">
        <v>95.125649999999993</v>
      </c>
      <c r="Q36">
        <v>6.7048819999999996</v>
      </c>
      <c r="R36">
        <v>41.044123999999996</v>
      </c>
      <c r="S36">
        <v>17.711863999999998</v>
      </c>
      <c r="T36">
        <v>0</v>
      </c>
      <c r="U36">
        <v>337.87759499999999</v>
      </c>
      <c r="V36">
        <v>17.563244999999998</v>
      </c>
      <c r="W36">
        <v>43.489607999999997</v>
      </c>
      <c r="X36">
        <v>95.212788000000003</v>
      </c>
      <c r="Y36">
        <v>0</v>
      </c>
      <c r="Z36">
        <v>0</v>
      </c>
      <c r="AA36">
        <v>0</v>
      </c>
      <c r="AB36">
        <v>12.647983999999999</v>
      </c>
      <c r="AC36">
        <v>0</v>
      </c>
      <c r="AD36">
        <v>0</v>
      </c>
      <c r="AE36">
        <v>15.954825</v>
      </c>
      <c r="AF36">
        <v>8.5918069999999993</v>
      </c>
      <c r="AG36">
        <v>19.233098999999999</v>
      </c>
      <c r="AH36">
        <v>41.259842999999996</v>
      </c>
      <c r="AI36">
        <v>0</v>
      </c>
      <c r="AJ36">
        <v>0</v>
      </c>
      <c r="AK36">
        <v>25.432967999999999</v>
      </c>
      <c r="AL36">
        <v>12.938057000000001</v>
      </c>
      <c r="AM36">
        <v>10.221636</v>
      </c>
      <c r="AN36">
        <v>0.59269300000000003</v>
      </c>
      <c r="AO36">
        <v>3.8427859999999998</v>
      </c>
      <c r="AP36">
        <v>5.5811890000000002</v>
      </c>
      <c r="AQ36">
        <v>45.198481000000001</v>
      </c>
      <c r="AR36">
        <v>12.826714000000001</v>
      </c>
      <c r="AS36">
        <v>9.1169580000000003</v>
      </c>
      <c r="AT36">
        <v>19.364004000000001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55.19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1999.3889760000004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330.698489</v>
      </c>
      <c r="L37">
        <v>407.68014499999998</v>
      </c>
      <c r="M37">
        <v>89.074399999999997</v>
      </c>
      <c r="N37">
        <v>56.726838000000001</v>
      </c>
      <c r="O37">
        <v>57.471868000000001</v>
      </c>
      <c r="P37">
        <v>95.125649999999993</v>
      </c>
      <c r="Q37">
        <v>6.7048819999999996</v>
      </c>
      <c r="R37">
        <v>41.044123999999996</v>
      </c>
      <c r="S37">
        <v>17.711863999999998</v>
      </c>
      <c r="T37">
        <v>0</v>
      </c>
      <c r="U37">
        <v>337.87759499999999</v>
      </c>
      <c r="V37">
        <v>17.563244999999998</v>
      </c>
      <c r="W37">
        <v>43.489607999999997</v>
      </c>
      <c r="X37">
        <v>95.212788000000003</v>
      </c>
      <c r="Y37">
        <v>0</v>
      </c>
      <c r="Z37">
        <v>0</v>
      </c>
      <c r="AA37">
        <v>0</v>
      </c>
      <c r="AB37">
        <v>12.647983999999999</v>
      </c>
      <c r="AC37">
        <v>0</v>
      </c>
      <c r="AD37">
        <v>0</v>
      </c>
      <c r="AE37">
        <v>15.954825</v>
      </c>
      <c r="AF37">
        <v>8.5918069999999993</v>
      </c>
      <c r="AG37">
        <v>19.233098999999999</v>
      </c>
      <c r="AH37">
        <v>20.171479000000001</v>
      </c>
      <c r="AI37">
        <v>0</v>
      </c>
      <c r="AJ37">
        <v>0</v>
      </c>
      <c r="AK37">
        <v>25.432967999999999</v>
      </c>
      <c r="AL37">
        <v>12.938057000000001</v>
      </c>
      <c r="AM37">
        <v>5.1108180000000001</v>
      </c>
      <c r="AN37">
        <v>0.59269300000000003</v>
      </c>
      <c r="AO37">
        <v>3.8427859999999998</v>
      </c>
      <c r="AP37">
        <v>5.5811890000000002</v>
      </c>
      <c r="AQ37">
        <v>45.198481000000001</v>
      </c>
      <c r="AR37">
        <v>12.826714000000001</v>
      </c>
      <c r="AS37">
        <v>9.1169580000000003</v>
      </c>
      <c r="AT37">
        <v>19.364004000000001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61.96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1874.9453580000006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330.698489</v>
      </c>
      <c r="L38">
        <v>355.74088499999999</v>
      </c>
      <c r="M38">
        <v>89.074399999999997</v>
      </c>
      <c r="N38">
        <v>56.726838000000001</v>
      </c>
      <c r="O38">
        <v>57.471868000000001</v>
      </c>
      <c r="P38">
        <v>95.125649999999993</v>
      </c>
      <c r="Q38">
        <v>5.2162740000000003</v>
      </c>
      <c r="R38">
        <v>41.044123999999996</v>
      </c>
      <c r="S38">
        <v>16.015469</v>
      </c>
      <c r="T38">
        <v>0</v>
      </c>
      <c r="U38">
        <v>337.87759499999999</v>
      </c>
      <c r="V38">
        <v>17.563244999999998</v>
      </c>
      <c r="W38">
        <v>43.489607999999997</v>
      </c>
      <c r="X38">
        <v>95.212788000000003</v>
      </c>
      <c r="Y38">
        <v>0</v>
      </c>
      <c r="Z38">
        <v>0</v>
      </c>
      <c r="AA38">
        <v>0</v>
      </c>
      <c r="AB38">
        <v>12.647983999999999</v>
      </c>
      <c r="AC38">
        <v>0</v>
      </c>
      <c r="AD38">
        <v>0</v>
      </c>
      <c r="AE38">
        <v>15.954825</v>
      </c>
      <c r="AF38">
        <v>8.5918069999999993</v>
      </c>
      <c r="AG38">
        <v>19.233098999999999</v>
      </c>
      <c r="AH38">
        <v>20.171479000000001</v>
      </c>
      <c r="AI38">
        <v>0</v>
      </c>
      <c r="AJ38">
        <v>0</v>
      </c>
      <c r="AK38">
        <v>25.432967999999999</v>
      </c>
      <c r="AL38">
        <v>23.626016</v>
      </c>
      <c r="AM38">
        <v>4.9946630000000001</v>
      </c>
      <c r="AN38">
        <v>0.59269300000000003</v>
      </c>
      <c r="AO38">
        <v>3.8427859999999998</v>
      </c>
      <c r="AP38">
        <v>5.5811890000000002</v>
      </c>
      <c r="AQ38">
        <v>30.13232</v>
      </c>
      <c r="AR38">
        <v>12.826714000000001</v>
      </c>
      <c r="AS38">
        <v>16.931494000000001</v>
      </c>
      <c r="AT38">
        <v>19.364004000000001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69.709999999999994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1830.8912740000001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330.698489</v>
      </c>
      <c r="L39">
        <v>380.16866800000003</v>
      </c>
      <c r="M39">
        <v>89.074399999999997</v>
      </c>
      <c r="N39">
        <v>56.726838000000001</v>
      </c>
      <c r="O39">
        <v>57.471868000000001</v>
      </c>
      <c r="P39">
        <v>95.125649999999993</v>
      </c>
      <c r="Q39">
        <v>6.7048819999999996</v>
      </c>
      <c r="R39">
        <v>35.929901999999998</v>
      </c>
      <c r="S39">
        <v>17.711863999999998</v>
      </c>
      <c r="T39">
        <v>0</v>
      </c>
      <c r="U39">
        <v>337.87759499999999</v>
      </c>
      <c r="V39">
        <v>17.563244999999998</v>
      </c>
      <c r="W39">
        <v>43.489607999999997</v>
      </c>
      <c r="X39">
        <v>95.212788000000003</v>
      </c>
      <c r="Y39">
        <v>0</v>
      </c>
      <c r="Z39">
        <v>0</v>
      </c>
      <c r="AA39">
        <v>0</v>
      </c>
      <c r="AB39">
        <v>12.647983999999999</v>
      </c>
      <c r="AC39">
        <v>0</v>
      </c>
      <c r="AD39">
        <v>0</v>
      </c>
      <c r="AE39">
        <v>15.954825</v>
      </c>
      <c r="AF39">
        <v>8.5918069999999993</v>
      </c>
      <c r="AG39">
        <v>19.233098999999999</v>
      </c>
      <c r="AH39">
        <v>20.171479000000001</v>
      </c>
      <c r="AI39">
        <v>0</v>
      </c>
      <c r="AJ39">
        <v>0</v>
      </c>
      <c r="AK39">
        <v>25.432967999999999</v>
      </c>
      <c r="AL39">
        <v>68.627951999999993</v>
      </c>
      <c r="AM39">
        <v>0</v>
      </c>
      <c r="AN39">
        <v>0.59269300000000003</v>
      </c>
      <c r="AO39">
        <v>3.8427859999999998</v>
      </c>
      <c r="AP39">
        <v>5.5811890000000002</v>
      </c>
      <c r="AQ39">
        <v>30.13232</v>
      </c>
      <c r="AR39">
        <v>48.100175999999998</v>
      </c>
      <c r="AS39">
        <v>14.326649</v>
      </c>
      <c r="AT39">
        <v>19.364004000000001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32.92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1889.2757280000005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330.698489</v>
      </c>
      <c r="L40">
        <v>380.16866800000003</v>
      </c>
      <c r="M40">
        <v>89.074399999999997</v>
      </c>
      <c r="N40">
        <v>56.726838000000001</v>
      </c>
      <c r="O40">
        <v>57.471868000000001</v>
      </c>
      <c r="P40">
        <v>95.125649999999993</v>
      </c>
      <c r="Q40">
        <v>6.7048819999999996</v>
      </c>
      <c r="R40">
        <v>35.929901999999998</v>
      </c>
      <c r="S40">
        <v>17.711863999999998</v>
      </c>
      <c r="T40">
        <v>0</v>
      </c>
      <c r="U40">
        <v>337.87759499999999</v>
      </c>
      <c r="V40">
        <v>17.563244999999998</v>
      </c>
      <c r="W40">
        <v>43.489607999999997</v>
      </c>
      <c r="X40">
        <v>95.212788000000003</v>
      </c>
      <c r="Y40">
        <v>0</v>
      </c>
      <c r="Z40">
        <v>0</v>
      </c>
      <c r="AA40">
        <v>0</v>
      </c>
      <c r="AB40">
        <v>12.647983999999999</v>
      </c>
      <c r="AC40">
        <v>0</v>
      </c>
      <c r="AD40">
        <v>0</v>
      </c>
      <c r="AE40">
        <v>15.954825</v>
      </c>
      <c r="AF40">
        <v>8.5918069999999993</v>
      </c>
      <c r="AG40">
        <v>19.233098999999999</v>
      </c>
      <c r="AH40">
        <v>20.171479000000001</v>
      </c>
      <c r="AI40">
        <v>0</v>
      </c>
      <c r="AJ40">
        <v>0</v>
      </c>
      <c r="AK40">
        <v>25.432967999999999</v>
      </c>
      <c r="AL40">
        <v>68.627951999999993</v>
      </c>
      <c r="AM40">
        <v>0</v>
      </c>
      <c r="AN40">
        <v>0.59269300000000003</v>
      </c>
      <c r="AO40">
        <v>3.8427859999999998</v>
      </c>
      <c r="AP40">
        <v>5.5811890000000002</v>
      </c>
      <c r="AQ40">
        <v>16.347089</v>
      </c>
      <c r="AR40">
        <v>48.100175999999998</v>
      </c>
      <c r="AS40">
        <v>14.326649</v>
      </c>
      <c r="AT40">
        <v>19.364004000000001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37.76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1880.3304970000006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330.698489</v>
      </c>
      <c r="L41">
        <v>346.05888499999998</v>
      </c>
      <c r="M41">
        <v>89.074399999999997</v>
      </c>
      <c r="N41">
        <v>56.726838000000001</v>
      </c>
      <c r="O41">
        <v>57.471868000000001</v>
      </c>
      <c r="P41">
        <v>95.125649999999993</v>
      </c>
      <c r="Q41">
        <v>5.2162740000000003</v>
      </c>
      <c r="R41">
        <v>30.346195999999999</v>
      </c>
      <c r="S41">
        <v>14.126522</v>
      </c>
      <c r="T41">
        <v>0</v>
      </c>
      <c r="U41">
        <v>337.87759499999999</v>
      </c>
      <c r="V41">
        <v>17.563244999999998</v>
      </c>
      <c r="W41">
        <v>43.489607999999997</v>
      </c>
      <c r="X41">
        <v>95.212788000000003</v>
      </c>
      <c r="Y41">
        <v>0</v>
      </c>
      <c r="Z41">
        <v>0</v>
      </c>
      <c r="AA41">
        <v>0</v>
      </c>
      <c r="AB41">
        <v>12.647983999999999</v>
      </c>
      <c r="AC41">
        <v>0</v>
      </c>
      <c r="AD41">
        <v>0</v>
      </c>
      <c r="AE41">
        <v>15.954825</v>
      </c>
      <c r="AF41">
        <v>8.5918069999999993</v>
      </c>
      <c r="AG41">
        <v>19.233098999999999</v>
      </c>
      <c r="AH41">
        <v>20.171479000000001</v>
      </c>
      <c r="AI41">
        <v>0</v>
      </c>
      <c r="AJ41">
        <v>0</v>
      </c>
      <c r="AK41">
        <v>25.432967999999999</v>
      </c>
      <c r="AL41">
        <v>68.627951999999993</v>
      </c>
      <c r="AM41">
        <v>0</v>
      </c>
      <c r="AN41">
        <v>0.59269300000000003</v>
      </c>
      <c r="AO41">
        <v>3.8427859999999998</v>
      </c>
      <c r="AP41">
        <v>5.5811890000000002</v>
      </c>
      <c r="AQ41">
        <v>16.347089</v>
      </c>
      <c r="AR41">
        <v>12.826714000000001</v>
      </c>
      <c r="AS41">
        <v>30.883044999999999</v>
      </c>
      <c r="AT41">
        <v>19.364004000000001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45.51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1824.5959920000005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330.698489</v>
      </c>
      <c r="L42">
        <v>346.05888499999998</v>
      </c>
      <c r="M42">
        <v>89.074399999999997</v>
      </c>
      <c r="N42">
        <v>56.726838000000001</v>
      </c>
      <c r="O42">
        <v>57.471868000000001</v>
      </c>
      <c r="P42">
        <v>95.125649999999993</v>
      </c>
      <c r="Q42">
        <v>5.2162740000000003</v>
      </c>
      <c r="R42">
        <v>30.346195999999999</v>
      </c>
      <c r="S42">
        <v>14.126522</v>
      </c>
      <c r="T42">
        <v>0</v>
      </c>
      <c r="U42">
        <v>337.87759499999999</v>
      </c>
      <c r="V42">
        <v>17.563244999999998</v>
      </c>
      <c r="W42">
        <v>43.489607999999997</v>
      </c>
      <c r="X42">
        <v>95.212788000000003</v>
      </c>
      <c r="Y42">
        <v>0</v>
      </c>
      <c r="Z42">
        <v>0</v>
      </c>
      <c r="AA42">
        <v>0</v>
      </c>
      <c r="AB42">
        <v>12.647983999999999</v>
      </c>
      <c r="AC42">
        <v>0</v>
      </c>
      <c r="AD42">
        <v>0</v>
      </c>
      <c r="AE42">
        <v>15.954825</v>
      </c>
      <c r="AF42">
        <v>8.5918069999999993</v>
      </c>
      <c r="AG42">
        <v>19.233098999999999</v>
      </c>
      <c r="AH42">
        <v>20.171479000000001</v>
      </c>
      <c r="AI42">
        <v>0</v>
      </c>
      <c r="AJ42">
        <v>0</v>
      </c>
      <c r="AK42">
        <v>25.432967999999999</v>
      </c>
      <c r="AL42">
        <v>68.627951999999993</v>
      </c>
      <c r="AM42">
        <v>0</v>
      </c>
      <c r="AN42">
        <v>0.59269300000000003</v>
      </c>
      <c r="AO42">
        <v>3.8427859999999998</v>
      </c>
      <c r="AP42">
        <v>5.5811890000000002</v>
      </c>
      <c r="AQ42">
        <v>0</v>
      </c>
      <c r="AR42">
        <v>12.826714000000001</v>
      </c>
      <c r="AS42">
        <v>30.883044999999999</v>
      </c>
      <c r="AT42">
        <v>19.364004000000001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53.25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1815.9889030000004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330.698489</v>
      </c>
      <c r="L43">
        <v>346.05888499999998</v>
      </c>
      <c r="M43">
        <v>89.074399999999997</v>
      </c>
      <c r="N43">
        <v>56.726838000000001</v>
      </c>
      <c r="O43">
        <v>57.471868000000001</v>
      </c>
      <c r="P43">
        <v>95.125649999999993</v>
      </c>
      <c r="Q43">
        <v>5.2162740000000003</v>
      </c>
      <c r="R43">
        <v>30.346195999999999</v>
      </c>
      <c r="S43">
        <v>14.126522</v>
      </c>
      <c r="T43">
        <v>0</v>
      </c>
      <c r="U43">
        <v>337.87759499999999</v>
      </c>
      <c r="V43">
        <v>17.563244999999998</v>
      </c>
      <c r="W43">
        <v>43.489607999999997</v>
      </c>
      <c r="X43">
        <v>95.212788000000003</v>
      </c>
      <c r="Y43">
        <v>0</v>
      </c>
      <c r="Z43">
        <v>0</v>
      </c>
      <c r="AA43">
        <v>0</v>
      </c>
      <c r="AB43">
        <v>12.647983999999999</v>
      </c>
      <c r="AC43">
        <v>0</v>
      </c>
      <c r="AD43">
        <v>0</v>
      </c>
      <c r="AE43">
        <v>15.954825</v>
      </c>
      <c r="AF43">
        <v>8.5918069999999993</v>
      </c>
      <c r="AG43">
        <v>19.233098999999999</v>
      </c>
      <c r="AH43">
        <v>20.171479000000001</v>
      </c>
      <c r="AI43">
        <v>0</v>
      </c>
      <c r="AJ43">
        <v>0</v>
      </c>
      <c r="AK43">
        <v>25.432967999999999</v>
      </c>
      <c r="AL43">
        <v>24.751065000000001</v>
      </c>
      <c r="AM43">
        <v>0</v>
      </c>
      <c r="AN43">
        <v>0.59269300000000003</v>
      </c>
      <c r="AO43">
        <v>3.8427859999999998</v>
      </c>
      <c r="AP43">
        <v>5.5811890000000002</v>
      </c>
      <c r="AQ43">
        <v>0</v>
      </c>
      <c r="AR43">
        <v>14.964499</v>
      </c>
      <c r="AS43">
        <v>30.883044999999999</v>
      </c>
      <c r="AT43">
        <v>19.364004000000001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52.28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1773.2798010000001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330.698489</v>
      </c>
      <c r="L44">
        <v>346.05888499999998</v>
      </c>
      <c r="M44">
        <v>89.074399999999997</v>
      </c>
      <c r="N44">
        <v>56.726838000000001</v>
      </c>
      <c r="O44">
        <v>57.471868000000001</v>
      </c>
      <c r="P44">
        <v>95.125649999999993</v>
      </c>
      <c r="Q44">
        <v>5.2162740000000003</v>
      </c>
      <c r="R44">
        <v>30.346195999999999</v>
      </c>
      <c r="S44">
        <v>14.126522</v>
      </c>
      <c r="T44">
        <v>0</v>
      </c>
      <c r="U44">
        <v>337.87759499999999</v>
      </c>
      <c r="V44">
        <v>17.563244999999998</v>
      </c>
      <c r="W44">
        <v>43.489607999999997</v>
      </c>
      <c r="X44">
        <v>95.212788000000003</v>
      </c>
      <c r="Y44">
        <v>0</v>
      </c>
      <c r="Z44">
        <v>0</v>
      </c>
      <c r="AA44">
        <v>0</v>
      </c>
      <c r="AB44">
        <v>12.647983999999999</v>
      </c>
      <c r="AC44">
        <v>0</v>
      </c>
      <c r="AD44">
        <v>0</v>
      </c>
      <c r="AE44">
        <v>15.954825</v>
      </c>
      <c r="AF44">
        <v>8.5918069999999993</v>
      </c>
      <c r="AG44">
        <v>19.233098999999999</v>
      </c>
      <c r="AH44">
        <v>20.171479000000001</v>
      </c>
      <c r="AI44">
        <v>0</v>
      </c>
      <c r="AJ44">
        <v>0</v>
      </c>
      <c r="AK44">
        <v>25.432967999999999</v>
      </c>
      <c r="AL44">
        <v>24.751065000000001</v>
      </c>
      <c r="AM44">
        <v>0</v>
      </c>
      <c r="AN44">
        <v>0.59269300000000003</v>
      </c>
      <c r="AO44">
        <v>3.8427859999999998</v>
      </c>
      <c r="AP44">
        <v>11.78251</v>
      </c>
      <c r="AQ44">
        <v>0</v>
      </c>
      <c r="AR44">
        <v>14.964499</v>
      </c>
      <c r="AS44">
        <v>30.883044999999999</v>
      </c>
      <c r="AT44">
        <v>19.364004000000001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52.74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1779.9411220000002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330.698489</v>
      </c>
      <c r="L45">
        <v>346.05888499999998</v>
      </c>
      <c r="M45">
        <v>89.074399999999997</v>
      </c>
      <c r="N45">
        <v>56.726838000000001</v>
      </c>
      <c r="O45">
        <v>57.471868000000001</v>
      </c>
      <c r="P45">
        <v>95.125649999999993</v>
      </c>
      <c r="Q45">
        <v>5.2162740000000003</v>
      </c>
      <c r="R45">
        <v>30.346195999999999</v>
      </c>
      <c r="S45">
        <v>14.126522</v>
      </c>
      <c r="T45">
        <v>0</v>
      </c>
      <c r="U45">
        <v>337.87759499999999</v>
      </c>
      <c r="V45">
        <v>17.563244999999998</v>
      </c>
      <c r="W45">
        <v>43.489607999999997</v>
      </c>
      <c r="X45">
        <v>95.212788000000003</v>
      </c>
      <c r="Y45">
        <v>0</v>
      </c>
      <c r="Z45">
        <v>0</v>
      </c>
      <c r="AA45">
        <v>0</v>
      </c>
      <c r="AB45">
        <v>12.647983999999999</v>
      </c>
      <c r="AC45">
        <v>0</v>
      </c>
      <c r="AD45">
        <v>0</v>
      </c>
      <c r="AE45">
        <v>15.954825</v>
      </c>
      <c r="AF45">
        <v>8.5918069999999993</v>
      </c>
      <c r="AG45">
        <v>19.233098999999999</v>
      </c>
      <c r="AH45">
        <v>20.171479000000001</v>
      </c>
      <c r="AI45">
        <v>0</v>
      </c>
      <c r="AJ45">
        <v>0</v>
      </c>
      <c r="AK45">
        <v>25.432967999999999</v>
      </c>
      <c r="AL45">
        <v>24.751065000000001</v>
      </c>
      <c r="AM45">
        <v>0</v>
      </c>
      <c r="AN45">
        <v>0.59269300000000003</v>
      </c>
      <c r="AO45">
        <v>3.8427859999999998</v>
      </c>
      <c r="AP45">
        <v>11.78251</v>
      </c>
      <c r="AQ45">
        <v>0</v>
      </c>
      <c r="AR45">
        <v>14.964499</v>
      </c>
      <c r="AS45">
        <v>30.883044999999999</v>
      </c>
      <c r="AT45">
        <v>19.364004000000001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57.12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1784.3211220000001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330.698489</v>
      </c>
      <c r="L46">
        <v>346.05888499999998</v>
      </c>
      <c r="M46">
        <v>89.074399999999997</v>
      </c>
      <c r="N46">
        <v>56.726838000000001</v>
      </c>
      <c r="O46">
        <v>57.471868000000001</v>
      </c>
      <c r="P46">
        <v>95.125649999999993</v>
      </c>
      <c r="Q46">
        <v>5.2162740000000003</v>
      </c>
      <c r="R46">
        <v>30.346195999999999</v>
      </c>
      <c r="S46">
        <v>14.126522</v>
      </c>
      <c r="T46">
        <v>0</v>
      </c>
      <c r="U46">
        <v>337.87759499999999</v>
      </c>
      <c r="V46">
        <v>17.563244999999998</v>
      </c>
      <c r="W46">
        <v>43.489607999999997</v>
      </c>
      <c r="X46">
        <v>95.212788000000003</v>
      </c>
      <c r="Y46">
        <v>0</v>
      </c>
      <c r="Z46">
        <v>0</v>
      </c>
      <c r="AA46">
        <v>0</v>
      </c>
      <c r="AB46">
        <v>12.647983999999999</v>
      </c>
      <c r="AC46">
        <v>0</v>
      </c>
      <c r="AD46">
        <v>0</v>
      </c>
      <c r="AE46">
        <v>15.954825</v>
      </c>
      <c r="AF46">
        <v>8.5918069999999993</v>
      </c>
      <c r="AG46">
        <v>19.233098999999999</v>
      </c>
      <c r="AH46">
        <v>20.171479000000001</v>
      </c>
      <c r="AI46">
        <v>0</v>
      </c>
      <c r="AJ46">
        <v>0</v>
      </c>
      <c r="AK46">
        <v>25.432967999999999</v>
      </c>
      <c r="AL46">
        <v>24.751065000000001</v>
      </c>
      <c r="AM46">
        <v>0</v>
      </c>
      <c r="AN46">
        <v>0.59269300000000003</v>
      </c>
      <c r="AO46">
        <v>3.8427859999999998</v>
      </c>
      <c r="AP46">
        <v>11.78251</v>
      </c>
      <c r="AQ46">
        <v>0</v>
      </c>
      <c r="AR46">
        <v>14.964499</v>
      </c>
      <c r="AS46">
        <v>30.883044999999999</v>
      </c>
      <c r="AT46">
        <v>19.364004000000001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57.12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1784.3211220000001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330.698489</v>
      </c>
      <c r="L47">
        <v>346.05888499999998</v>
      </c>
      <c r="M47">
        <v>89.074399999999997</v>
      </c>
      <c r="N47">
        <v>56.726838000000001</v>
      </c>
      <c r="O47">
        <v>70.243393999999995</v>
      </c>
      <c r="P47">
        <v>95.125649999999993</v>
      </c>
      <c r="Q47">
        <v>5.2162740000000003</v>
      </c>
      <c r="R47">
        <v>30.346195999999999</v>
      </c>
      <c r="S47">
        <v>14.126522</v>
      </c>
      <c r="T47">
        <v>0</v>
      </c>
      <c r="U47">
        <v>337.87759499999999</v>
      </c>
      <c r="V47">
        <v>17.563244999999998</v>
      </c>
      <c r="W47">
        <v>43.489607999999997</v>
      </c>
      <c r="X47">
        <v>95.212788000000003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15.954825</v>
      </c>
      <c r="AF47">
        <v>8.5918069999999993</v>
      </c>
      <c r="AG47">
        <v>19.233098999999999</v>
      </c>
      <c r="AH47">
        <v>20.171479000000001</v>
      </c>
      <c r="AI47">
        <v>0</v>
      </c>
      <c r="AJ47">
        <v>0</v>
      </c>
      <c r="AK47">
        <v>25.432967999999999</v>
      </c>
      <c r="AL47">
        <v>24.751065000000001</v>
      </c>
      <c r="AM47">
        <v>0</v>
      </c>
      <c r="AN47">
        <v>0.59269300000000003</v>
      </c>
      <c r="AO47">
        <v>3.8427859999999998</v>
      </c>
      <c r="AP47">
        <v>11.78251</v>
      </c>
      <c r="AQ47">
        <v>0</v>
      </c>
      <c r="AR47">
        <v>14.964499</v>
      </c>
      <c r="AS47">
        <v>9.1169580000000003</v>
      </c>
      <c r="AT47">
        <v>19.364004000000001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54.22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1759.7785770000003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330.698489</v>
      </c>
      <c r="L48">
        <v>346.05888499999998</v>
      </c>
      <c r="M48">
        <v>89.074399999999997</v>
      </c>
      <c r="N48">
        <v>56.726838000000001</v>
      </c>
      <c r="O48">
        <v>84.871773000000005</v>
      </c>
      <c r="P48">
        <v>95.125649999999993</v>
      </c>
      <c r="Q48">
        <v>5.2162740000000003</v>
      </c>
      <c r="R48">
        <v>30.346195999999999</v>
      </c>
      <c r="S48">
        <v>14.126522</v>
      </c>
      <c r="T48">
        <v>0</v>
      </c>
      <c r="U48">
        <v>337.87759499999999</v>
      </c>
      <c r="V48">
        <v>17.563244999999998</v>
      </c>
      <c r="W48">
        <v>43.489607999999997</v>
      </c>
      <c r="X48">
        <v>95.212788000000003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15.954825</v>
      </c>
      <c r="AF48">
        <v>8.5918069999999993</v>
      </c>
      <c r="AG48">
        <v>19.233098999999999</v>
      </c>
      <c r="AH48">
        <v>20.171479000000001</v>
      </c>
      <c r="AI48">
        <v>0</v>
      </c>
      <c r="AJ48">
        <v>0</v>
      </c>
      <c r="AK48">
        <v>25.432967999999999</v>
      </c>
      <c r="AL48">
        <v>24.751065000000001</v>
      </c>
      <c r="AM48">
        <v>0</v>
      </c>
      <c r="AN48">
        <v>0.59269300000000003</v>
      </c>
      <c r="AO48">
        <v>3.8427859999999998</v>
      </c>
      <c r="AP48">
        <v>11.78251</v>
      </c>
      <c r="AQ48">
        <v>0</v>
      </c>
      <c r="AR48">
        <v>14.964499</v>
      </c>
      <c r="AS48">
        <v>9.1169580000000003</v>
      </c>
      <c r="AT48">
        <v>18.01352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54.22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1773.0564720000002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330.698489</v>
      </c>
      <c r="L49">
        <v>346.05888499999998</v>
      </c>
      <c r="M49">
        <v>89.074399999999997</v>
      </c>
      <c r="N49">
        <v>56.726838000000001</v>
      </c>
      <c r="O49">
        <v>89.400683000000001</v>
      </c>
      <c r="P49">
        <v>95.125649999999993</v>
      </c>
      <c r="Q49">
        <v>5.2162740000000003</v>
      </c>
      <c r="R49">
        <v>30.346195999999999</v>
      </c>
      <c r="S49">
        <v>14.126522</v>
      </c>
      <c r="T49">
        <v>0</v>
      </c>
      <c r="U49">
        <v>337.87759499999999</v>
      </c>
      <c r="V49">
        <v>17.563244999999998</v>
      </c>
      <c r="W49">
        <v>43.489607999999997</v>
      </c>
      <c r="X49">
        <v>95.212788000000003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15.954825</v>
      </c>
      <c r="AF49">
        <v>8.5918069999999993</v>
      </c>
      <c r="AG49">
        <v>19.233098999999999</v>
      </c>
      <c r="AH49">
        <v>20.171479000000001</v>
      </c>
      <c r="AI49">
        <v>0</v>
      </c>
      <c r="AJ49">
        <v>0</v>
      </c>
      <c r="AK49">
        <v>25.432967999999999</v>
      </c>
      <c r="AL49">
        <v>24.751065000000001</v>
      </c>
      <c r="AM49">
        <v>0</v>
      </c>
      <c r="AN49">
        <v>0.59269300000000003</v>
      </c>
      <c r="AO49">
        <v>2.846508</v>
      </c>
      <c r="AP49">
        <v>6.2013210000000001</v>
      </c>
      <c r="AQ49">
        <v>0</v>
      </c>
      <c r="AR49">
        <v>8.5511420000000005</v>
      </c>
      <c r="AS49">
        <v>9.1169580000000003</v>
      </c>
      <c r="AT49">
        <v>19.364004000000001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54.22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1765.9450420000005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330.698489</v>
      </c>
      <c r="L50">
        <v>346.05888499999998</v>
      </c>
      <c r="M50">
        <v>89.074399999999997</v>
      </c>
      <c r="N50">
        <v>56.726838000000001</v>
      </c>
      <c r="O50">
        <v>94.654218999999998</v>
      </c>
      <c r="P50">
        <v>95.125649999999993</v>
      </c>
      <c r="Q50">
        <v>5.2162740000000003</v>
      </c>
      <c r="R50">
        <v>30.346195999999999</v>
      </c>
      <c r="S50">
        <v>14.126522</v>
      </c>
      <c r="T50">
        <v>0</v>
      </c>
      <c r="U50">
        <v>337.87759499999999</v>
      </c>
      <c r="V50">
        <v>17.563244999999998</v>
      </c>
      <c r="W50">
        <v>43.489607999999997</v>
      </c>
      <c r="X50">
        <v>95.212788000000003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15.954825</v>
      </c>
      <c r="AF50">
        <v>8.5918069999999993</v>
      </c>
      <c r="AG50">
        <v>19.233098999999999</v>
      </c>
      <c r="AH50">
        <v>20.171479000000001</v>
      </c>
      <c r="AI50">
        <v>0</v>
      </c>
      <c r="AJ50">
        <v>0</v>
      </c>
      <c r="AK50">
        <v>25.432967999999999</v>
      </c>
      <c r="AL50">
        <v>24.751065000000001</v>
      </c>
      <c r="AM50">
        <v>0</v>
      </c>
      <c r="AN50">
        <v>0.59269300000000003</v>
      </c>
      <c r="AO50">
        <v>2.846508</v>
      </c>
      <c r="AP50">
        <v>6.2013210000000001</v>
      </c>
      <c r="AQ50">
        <v>0</v>
      </c>
      <c r="AR50">
        <v>48.100175999999998</v>
      </c>
      <c r="AS50">
        <v>9.1169580000000003</v>
      </c>
      <c r="AT50">
        <v>19.364004000000001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54.22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1810.7476120000006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289.95963399999999</v>
      </c>
      <c r="L51">
        <v>346.05888499999998</v>
      </c>
      <c r="M51">
        <v>89.074399999999997</v>
      </c>
      <c r="N51">
        <v>56.726838000000001</v>
      </c>
      <c r="O51">
        <v>83.962691000000007</v>
      </c>
      <c r="P51">
        <v>95.125649999999993</v>
      </c>
      <c r="Q51">
        <v>5.2162740000000003</v>
      </c>
      <c r="R51">
        <v>30.346195999999999</v>
      </c>
      <c r="S51">
        <v>14.126522</v>
      </c>
      <c r="T51">
        <v>0</v>
      </c>
      <c r="U51">
        <v>337.87759499999999</v>
      </c>
      <c r="V51">
        <v>17.563244999999998</v>
      </c>
      <c r="W51">
        <v>43.489607999999997</v>
      </c>
      <c r="X51">
        <v>95.212788000000003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15.954825</v>
      </c>
      <c r="AF51">
        <v>8.5918069999999993</v>
      </c>
      <c r="AG51">
        <v>19.233098999999999</v>
      </c>
      <c r="AH51">
        <v>20.171479000000001</v>
      </c>
      <c r="AI51">
        <v>0</v>
      </c>
      <c r="AJ51">
        <v>0</v>
      </c>
      <c r="AK51">
        <v>25.432967999999999</v>
      </c>
      <c r="AL51">
        <v>24.751065000000001</v>
      </c>
      <c r="AM51">
        <v>0</v>
      </c>
      <c r="AN51">
        <v>0.59269300000000003</v>
      </c>
      <c r="AO51">
        <v>2.846508</v>
      </c>
      <c r="AP51">
        <v>6.2013210000000001</v>
      </c>
      <c r="AQ51">
        <v>0</v>
      </c>
      <c r="AR51">
        <v>16.033391999999999</v>
      </c>
      <c r="AS51">
        <v>10.419381</v>
      </c>
      <c r="AT51">
        <v>19.364004000000001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54.22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1728.5528680000004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289.95963399999999</v>
      </c>
      <c r="L52">
        <v>346.05888499999998</v>
      </c>
      <c r="M52">
        <v>89.074399999999997</v>
      </c>
      <c r="N52">
        <v>56.726838000000001</v>
      </c>
      <c r="O52">
        <v>87.743706000000003</v>
      </c>
      <c r="P52">
        <v>95.125649999999993</v>
      </c>
      <c r="Q52">
        <v>5.2162740000000003</v>
      </c>
      <c r="R52">
        <v>30.346195999999999</v>
      </c>
      <c r="S52">
        <v>14.126522</v>
      </c>
      <c r="T52">
        <v>0</v>
      </c>
      <c r="U52">
        <v>337.87759499999999</v>
      </c>
      <c r="V52">
        <v>17.563244999999998</v>
      </c>
      <c r="W52">
        <v>43.489607999999997</v>
      </c>
      <c r="X52">
        <v>95.212788000000003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15.954825</v>
      </c>
      <c r="AF52">
        <v>8.5918069999999993</v>
      </c>
      <c r="AG52">
        <v>19.233098999999999</v>
      </c>
      <c r="AH52">
        <v>20.171479000000001</v>
      </c>
      <c r="AI52">
        <v>0</v>
      </c>
      <c r="AJ52">
        <v>0</v>
      </c>
      <c r="AK52">
        <v>25.432967999999999</v>
      </c>
      <c r="AL52">
        <v>24.751065000000001</v>
      </c>
      <c r="AM52">
        <v>0</v>
      </c>
      <c r="AN52">
        <v>0.59269300000000003</v>
      </c>
      <c r="AO52">
        <v>2.846508</v>
      </c>
      <c r="AP52">
        <v>6.2013210000000001</v>
      </c>
      <c r="AQ52">
        <v>0</v>
      </c>
      <c r="AR52">
        <v>48.100175999999998</v>
      </c>
      <c r="AS52">
        <v>10.419381</v>
      </c>
      <c r="AT52">
        <v>19.364004000000001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54.22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1764.4006670000003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289.95963399999999</v>
      </c>
      <c r="L53">
        <v>346.05888499999998</v>
      </c>
      <c r="M53">
        <v>89.074399999999997</v>
      </c>
      <c r="N53">
        <v>56.726838000000001</v>
      </c>
      <c r="O53">
        <v>91.530529999999999</v>
      </c>
      <c r="P53">
        <v>95.125649999999993</v>
      </c>
      <c r="Q53">
        <v>5.2162740000000003</v>
      </c>
      <c r="R53">
        <v>30.346195999999999</v>
      </c>
      <c r="S53">
        <v>14.126522</v>
      </c>
      <c r="T53">
        <v>0</v>
      </c>
      <c r="U53">
        <v>337.87759499999999</v>
      </c>
      <c r="V53">
        <v>13.102166</v>
      </c>
      <c r="W53">
        <v>43.489607999999997</v>
      </c>
      <c r="X53">
        <v>95.212788000000003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15.954825</v>
      </c>
      <c r="AF53">
        <v>8.5918069999999993</v>
      </c>
      <c r="AG53">
        <v>19.233098999999999</v>
      </c>
      <c r="AH53">
        <v>20.171479000000001</v>
      </c>
      <c r="AI53">
        <v>0</v>
      </c>
      <c r="AJ53">
        <v>0</v>
      </c>
      <c r="AK53">
        <v>25.432967999999999</v>
      </c>
      <c r="AL53">
        <v>24.751065000000001</v>
      </c>
      <c r="AM53">
        <v>0</v>
      </c>
      <c r="AN53">
        <v>0.59269300000000003</v>
      </c>
      <c r="AO53">
        <v>2.846508</v>
      </c>
      <c r="AP53">
        <v>6.2013210000000001</v>
      </c>
      <c r="AQ53">
        <v>0</v>
      </c>
      <c r="AR53">
        <v>48.100175999999998</v>
      </c>
      <c r="AS53">
        <v>13.024226000000001</v>
      </c>
      <c r="AT53">
        <v>19.364004000000001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54.22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1766.3312570000003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289.95963399999999</v>
      </c>
      <c r="L54">
        <v>346.05888499999998</v>
      </c>
      <c r="M54">
        <v>89.074399999999997</v>
      </c>
      <c r="N54">
        <v>56.726838000000001</v>
      </c>
      <c r="O54">
        <v>94.370551000000006</v>
      </c>
      <c r="P54">
        <v>95.125649999999993</v>
      </c>
      <c r="Q54">
        <v>5.2162740000000003</v>
      </c>
      <c r="R54">
        <v>30.346195999999999</v>
      </c>
      <c r="S54">
        <v>14.126522</v>
      </c>
      <c r="T54">
        <v>0</v>
      </c>
      <c r="U54">
        <v>337.87759499999999</v>
      </c>
      <c r="V54">
        <v>13.102166</v>
      </c>
      <c r="W54">
        <v>43.489607999999997</v>
      </c>
      <c r="X54">
        <v>95.212788000000003</v>
      </c>
      <c r="Y54">
        <v>0</v>
      </c>
      <c r="Z54">
        <v>6.3134389999999998</v>
      </c>
      <c r="AA54">
        <v>0</v>
      </c>
      <c r="AB54">
        <v>0</v>
      </c>
      <c r="AC54">
        <v>0</v>
      </c>
      <c r="AD54">
        <v>0</v>
      </c>
      <c r="AE54">
        <v>15.954825</v>
      </c>
      <c r="AF54">
        <v>8.5918069999999993</v>
      </c>
      <c r="AG54">
        <v>19.233098999999999</v>
      </c>
      <c r="AH54">
        <v>20.171479000000001</v>
      </c>
      <c r="AI54">
        <v>0</v>
      </c>
      <c r="AJ54">
        <v>0</v>
      </c>
      <c r="AK54">
        <v>25.432967999999999</v>
      </c>
      <c r="AL54">
        <v>24.751065000000001</v>
      </c>
      <c r="AM54">
        <v>0</v>
      </c>
      <c r="AN54">
        <v>0.59269300000000003</v>
      </c>
      <c r="AO54">
        <v>2.846508</v>
      </c>
      <c r="AP54">
        <v>6.2013210000000001</v>
      </c>
      <c r="AQ54">
        <v>0</v>
      </c>
      <c r="AR54">
        <v>32.066783999999998</v>
      </c>
      <c r="AS54">
        <v>13.024226000000001</v>
      </c>
      <c r="AT54">
        <v>19.364004000000001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54.22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1759.4513250000005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285.42903899999999</v>
      </c>
      <c r="L55">
        <v>346.05888499999998</v>
      </c>
      <c r="M55">
        <v>89.074399999999997</v>
      </c>
      <c r="N55">
        <v>56.726838000000001</v>
      </c>
      <c r="O55">
        <v>94.370551000000006</v>
      </c>
      <c r="P55">
        <v>95.125649999999993</v>
      </c>
      <c r="Q55">
        <v>5.2162740000000003</v>
      </c>
      <c r="R55">
        <v>30.346195999999999</v>
      </c>
      <c r="S55">
        <v>14.126522</v>
      </c>
      <c r="T55">
        <v>0</v>
      </c>
      <c r="U55">
        <v>337.87759499999999</v>
      </c>
      <c r="V55">
        <v>13.522945999999999</v>
      </c>
      <c r="W55">
        <v>32.084792999999998</v>
      </c>
      <c r="X55">
        <v>95.212788000000003</v>
      </c>
      <c r="Y55">
        <v>0</v>
      </c>
      <c r="Z55">
        <v>6.3134389999999998</v>
      </c>
      <c r="AA55">
        <v>0</v>
      </c>
      <c r="AB55">
        <v>0</v>
      </c>
      <c r="AC55">
        <v>0</v>
      </c>
      <c r="AD55">
        <v>0</v>
      </c>
      <c r="AE55">
        <v>15.954825</v>
      </c>
      <c r="AF55">
        <v>8.5918069999999993</v>
      </c>
      <c r="AG55">
        <v>19.233098999999999</v>
      </c>
      <c r="AH55">
        <v>20.171479000000001</v>
      </c>
      <c r="AI55">
        <v>0</v>
      </c>
      <c r="AJ55">
        <v>0</v>
      </c>
      <c r="AK55">
        <v>25.432967999999999</v>
      </c>
      <c r="AL55">
        <v>24.751065000000001</v>
      </c>
      <c r="AM55">
        <v>0</v>
      </c>
      <c r="AN55">
        <v>0.59269300000000003</v>
      </c>
      <c r="AO55">
        <v>2.846508</v>
      </c>
      <c r="AP55">
        <v>6.2013210000000001</v>
      </c>
      <c r="AQ55">
        <v>0</v>
      </c>
      <c r="AR55">
        <v>8.5511420000000005</v>
      </c>
      <c r="AS55">
        <v>13.024226000000001</v>
      </c>
      <c r="AT55">
        <v>19.364004000000001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54.22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1720.4210530000005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285.42903899999999</v>
      </c>
      <c r="L56">
        <v>346.05888499999998</v>
      </c>
      <c r="M56">
        <v>89.074399999999997</v>
      </c>
      <c r="N56">
        <v>56.726838000000001</v>
      </c>
      <c r="O56">
        <v>94.370551000000006</v>
      </c>
      <c r="P56">
        <v>95.125649999999993</v>
      </c>
      <c r="Q56">
        <v>5.2162740000000003</v>
      </c>
      <c r="R56">
        <v>30.346195999999999</v>
      </c>
      <c r="S56">
        <v>14.126522</v>
      </c>
      <c r="T56">
        <v>0</v>
      </c>
      <c r="U56">
        <v>337.87759499999999</v>
      </c>
      <c r="V56">
        <v>13.522945999999999</v>
      </c>
      <c r="W56">
        <v>32.084792999999998</v>
      </c>
      <c r="X56">
        <v>95.212788000000003</v>
      </c>
      <c r="Y56">
        <v>0</v>
      </c>
      <c r="Z56">
        <v>6.3134389999999998</v>
      </c>
      <c r="AA56">
        <v>0</v>
      </c>
      <c r="AB56">
        <v>0</v>
      </c>
      <c r="AC56">
        <v>0</v>
      </c>
      <c r="AD56">
        <v>0</v>
      </c>
      <c r="AE56">
        <v>15.954825</v>
      </c>
      <c r="AF56">
        <v>8.5918069999999993</v>
      </c>
      <c r="AG56">
        <v>19.233098999999999</v>
      </c>
      <c r="AH56">
        <v>20.171479000000001</v>
      </c>
      <c r="AI56">
        <v>0</v>
      </c>
      <c r="AJ56">
        <v>0</v>
      </c>
      <c r="AK56">
        <v>25.432967999999999</v>
      </c>
      <c r="AL56">
        <v>24.751065000000001</v>
      </c>
      <c r="AM56">
        <v>0</v>
      </c>
      <c r="AN56">
        <v>0.59269300000000003</v>
      </c>
      <c r="AO56">
        <v>2.846508</v>
      </c>
      <c r="AP56">
        <v>6.2013210000000001</v>
      </c>
      <c r="AQ56">
        <v>0</v>
      </c>
      <c r="AR56">
        <v>8.5511420000000005</v>
      </c>
      <c r="AS56">
        <v>10.419381</v>
      </c>
      <c r="AT56">
        <v>19.364004000000001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54.22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1717.8162080000004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285.42903899999999</v>
      </c>
      <c r="L57">
        <v>346.05888499999998</v>
      </c>
      <c r="M57">
        <v>89.074399999999997</v>
      </c>
      <c r="N57">
        <v>56.726838000000001</v>
      </c>
      <c r="O57">
        <v>94.370551000000006</v>
      </c>
      <c r="P57">
        <v>95.125649999999993</v>
      </c>
      <c r="Q57">
        <v>5.2162740000000003</v>
      </c>
      <c r="R57">
        <v>30.346195999999999</v>
      </c>
      <c r="S57">
        <v>14.126522</v>
      </c>
      <c r="T57">
        <v>0</v>
      </c>
      <c r="U57">
        <v>337.87759499999999</v>
      </c>
      <c r="V57">
        <v>13.522945999999999</v>
      </c>
      <c r="W57">
        <v>43.489607999999997</v>
      </c>
      <c r="X57">
        <v>95.212788000000003</v>
      </c>
      <c r="Y57">
        <v>0</v>
      </c>
      <c r="Z57">
        <v>6.3134389999999998</v>
      </c>
      <c r="AA57">
        <v>0</v>
      </c>
      <c r="AB57">
        <v>0</v>
      </c>
      <c r="AC57">
        <v>0</v>
      </c>
      <c r="AD57">
        <v>0</v>
      </c>
      <c r="AE57">
        <v>15.954825</v>
      </c>
      <c r="AF57">
        <v>8.5918069999999993</v>
      </c>
      <c r="AG57">
        <v>19.233098999999999</v>
      </c>
      <c r="AH57">
        <v>20.171479000000001</v>
      </c>
      <c r="AI57">
        <v>0</v>
      </c>
      <c r="AJ57">
        <v>0</v>
      </c>
      <c r="AK57">
        <v>25.432967999999999</v>
      </c>
      <c r="AL57">
        <v>24.751065000000001</v>
      </c>
      <c r="AM57">
        <v>0</v>
      </c>
      <c r="AN57">
        <v>0.59269300000000003</v>
      </c>
      <c r="AO57">
        <v>2.846508</v>
      </c>
      <c r="AP57">
        <v>6.2013210000000001</v>
      </c>
      <c r="AQ57">
        <v>0</v>
      </c>
      <c r="AR57">
        <v>8.5511420000000005</v>
      </c>
      <c r="AS57">
        <v>10.419381</v>
      </c>
      <c r="AT57">
        <v>19.364004000000001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54.22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1729.2210230000005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285.42903899999999</v>
      </c>
      <c r="L58">
        <v>346.05888499999998</v>
      </c>
      <c r="M58">
        <v>89.074399999999997</v>
      </c>
      <c r="N58">
        <v>56.726838000000001</v>
      </c>
      <c r="O58">
        <v>94.370551000000006</v>
      </c>
      <c r="P58">
        <v>95.125649999999993</v>
      </c>
      <c r="Q58">
        <v>5.2162740000000003</v>
      </c>
      <c r="R58">
        <v>30.346195999999999</v>
      </c>
      <c r="S58">
        <v>14.126522</v>
      </c>
      <c r="T58">
        <v>0</v>
      </c>
      <c r="U58">
        <v>337.87759499999999</v>
      </c>
      <c r="V58">
        <v>13.522945999999999</v>
      </c>
      <c r="W58">
        <v>43.489607999999997</v>
      </c>
      <c r="X58">
        <v>95.212788000000003</v>
      </c>
      <c r="Y58">
        <v>0</v>
      </c>
      <c r="Z58">
        <v>6.3134389999999998</v>
      </c>
      <c r="AA58">
        <v>0</v>
      </c>
      <c r="AB58">
        <v>0</v>
      </c>
      <c r="AC58">
        <v>0</v>
      </c>
      <c r="AD58">
        <v>0</v>
      </c>
      <c r="AE58">
        <v>15.954825</v>
      </c>
      <c r="AF58">
        <v>8.5918069999999993</v>
      </c>
      <c r="AG58">
        <v>19.233098999999999</v>
      </c>
      <c r="AH58">
        <v>20.171479000000001</v>
      </c>
      <c r="AI58">
        <v>0</v>
      </c>
      <c r="AJ58">
        <v>0</v>
      </c>
      <c r="AK58">
        <v>25.432967999999999</v>
      </c>
      <c r="AL58">
        <v>24.751065000000001</v>
      </c>
      <c r="AM58">
        <v>0</v>
      </c>
      <c r="AN58">
        <v>0.59269300000000003</v>
      </c>
      <c r="AO58">
        <v>2.846508</v>
      </c>
      <c r="AP58">
        <v>6.2013210000000001</v>
      </c>
      <c r="AQ58">
        <v>0</v>
      </c>
      <c r="AR58">
        <v>8.5511420000000005</v>
      </c>
      <c r="AS58">
        <v>10.419381</v>
      </c>
      <c r="AT58">
        <v>19.364004000000001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54.22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1729.2210230000005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285.42903899999999</v>
      </c>
      <c r="L59">
        <v>346.05888499999998</v>
      </c>
      <c r="M59">
        <v>89.074399999999997</v>
      </c>
      <c r="N59">
        <v>56.726838000000001</v>
      </c>
      <c r="O59">
        <v>94.370551000000006</v>
      </c>
      <c r="P59">
        <v>95.125649999999993</v>
      </c>
      <c r="Q59">
        <v>5.2162740000000003</v>
      </c>
      <c r="R59">
        <v>30.346195999999999</v>
      </c>
      <c r="S59">
        <v>14.126522</v>
      </c>
      <c r="T59">
        <v>0</v>
      </c>
      <c r="U59">
        <v>337.87759499999999</v>
      </c>
      <c r="V59">
        <v>13.522945999999999</v>
      </c>
      <c r="W59">
        <v>43.489607999999997</v>
      </c>
      <c r="X59">
        <v>95.212788000000003</v>
      </c>
      <c r="Y59">
        <v>0</v>
      </c>
      <c r="Z59">
        <v>6.3134389999999998</v>
      </c>
      <c r="AA59">
        <v>0</v>
      </c>
      <c r="AB59">
        <v>0</v>
      </c>
      <c r="AC59">
        <v>0</v>
      </c>
      <c r="AD59">
        <v>0</v>
      </c>
      <c r="AE59">
        <v>15.954825</v>
      </c>
      <c r="AF59">
        <v>8.5918069999999993</v>
      </c>
      <c r="AG59">
        <v>19.233098999999999</v>
      </c>
      <c r="AH59">
        <v>20.171479000000001</v>
      </c>
      <c r="AI59">
        <v>0</v>
      </c>
      <c r="AJ59">
        <v>0</v>
      </c>
      <c r="AK59">
        <v>25.432967999999999</v>
      </c>
      <c r="AL59">
        <v>24.751065000000001</v>
      </c>
      <c r="AM59">
        <v>0</v>
      </c>
      <c r="AN59">
        <v>0.59269300000000003</v>
      </c>
      <c r="AO59">
        <v>2.846508</v>
      </c>
      <c r="AP59">
        <v>6.2013210000000001</v>
      </c>
      <c r="AQ59">
        <v>0</v>
      </c>
      <c r="AR59">
        <v>8.5511420000000005</v>
      </c>
      <c r="AS59">
        <v>11.070592</v>
      </c>
      <c r="AT59">
        <v>19.364004000000001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54.22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1729.8722340000006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289.95963399999999</v>
      </c>
      <c r="L60">
        <v>346.05888499999998</v>
      </c>
      <c r="M60">
        <v>89.074399999999997</v>
      </c>
      <c r="N60">
        <v>56.726838000000001</v>
      </c>
      <c r="O60">
        <v>94.370551000000006</v>
      </c>
      <c r="P60">
        <v>95.125649999999993</v>
      </c>
      <c r="Q60">
        <v>5.2162740000000003</v>
      </c>
      <c r="R60">
        <v>30.346195999999999</v>
      </c>
      <c r="S60">
        <v>14.126522</v>
      </c>
      <c r="T60">
        <v>0</v>
      </c>
      <c r="U60">
        <v>337.87759499999999</v>
      </c>
      <c r="V60">
        <v>16.974965999999998</v>
      </c>
      <c r="W60">
        <v>43.489607999999997</v>
      </c>
      <c r="X60">
        <v>95.212788000000003</v>
      </c>
      <c r="Y60">
        <v>0</v>
      </c>
      <c r="Z60">
        <v>6.3134389999999998</v>
      </c>
      <c r="AA60">
        <v>0</v>
      </c>
      <c r="AB60">
        <v>0</v>
      </c>
      <c r="AC60">
        <v>0</v>
      </c>
      <c r="AD60">
        <v>0</v>
      </c>
      <c r="AE60">
        <v>15.954825</v>
      </c>
      <c r="AF60">
        <v>8.5918069999999993</v>
      </c>
      <c r="AG60">
        <v>19.233098999999999</v>
      </c>
      <c r="AH60">
        <v>20.171479000000001</v>
      </c>
      <c r="AI60">
        <v>0</v>
      </c>
      <c r="AJ60">
        <v>0</v>
      </c>
      <c r="AK60">
        <v>25.432967999999999</v>
      </c>
      <c r="AL60">
        <v>24.751065000000001</v>
      </c>
      <c r="AM60">
        <v>0</v>
      </c>
      <c r="AN60">
        <v>0.59269300000000003</v>
      </c>
      <c r="AO60">
        <v>2.846508</v>
      </c>
      <c r="AP60">
        <v>6.2013210000000001</v>
      </c>
      <c r="AQ60">
        <v>0</v>
      </c>
      <c r="AR60">
        <v>8.5511420000000005</v>
      </c>
      <c r="AS60">
        <v>11.070592</v>
      </c>
      <c r="AT60">
        <v>19.364004000000001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54.22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1737.8548490000005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289.95963399999999</v>
      </c>
      <c r="L61">
        <v>346.05888499999998</v>
      </c>
      <c r="M61">
        <v>89.074399999999997</v>
      </c>
      <c r="N61">
        <v>56.726838000000001</v>
      </c>
      <c r="O61">
        <v>94.370551000000006</v>
      </c>
      <c r="P61">
        <v>95.125649999999993</v>
      </c>
      <c r="Q61">
        <v>5.2162740000000003</v>
      </c>
      <c r="R61">
        <v>30.346195999999999</v>
      </c>
      <c r="S61">
        <v>14.126522</v>
      </c>
      <c r="T61">
        <v>0</v>
      </c>
      <c r="U61">
        <v>337.87759499999999</v>
      </c>
      <c r="V61">
        <v>16.974965999999998</v>
      </c>
      <c r="W61">
        <v>43.489607999999997</v>
      </c>
      <c r="X61">
        <v>95.212788000000003</v>
      </c>
      <c r="Y61">
        <v>0</v>
      </c>
      <c r="Z61">
        <v>6.3134389999999998</v>
      </c>
      <c r="AA61">
        <v>0</v>
      </c>
      <c r="AB61">
        <v>0</v>
      </c>
      <c r="AC61">
        <v>0</v>
      </c>
      <c r="AD61">
        <v>0</v>
      </c>
      <c r="AE61">
        <v>15.954825</v>
      </c>
      <c r="AF61">
        <v>8.5918069999999993</v>
      </c>
      <c r="AG61">
        <v>19.233098999999999</v>
      </c>
      <c r="AH61">
        <v>20.171479000000001</v>
      </c>
      <c r="AI61">
        <v>0</v>
      </c>
      <c r="AJ61">
        <v>0</v>
      </c>
      <c r="AK61">
        <v>25.432967999999999</v>
      </c>
      <c r="AL61">
        <v>12.938057000000001</v>
      </c>
      <c r="AM61">
        <v>0</v>
      </c>
      <c r="AN61">
        <v>0.59269300000000003</v>
      </c>
      <c r="AO61">
        <v>2.846508</v>
      </c>
      <c r="AP61">
        <v>6.2013210000000001</v>
      </c>
      <c r="AQ61">
        <v>0</v>
      </c>
      <c r="AR61">
        <v>17.102284999999998</v>
      </c>
      <c r="AS61">
        <v>14.326649</v>
      </c>
      <c r="AT61">
        <v>19.364004000000001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54.22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1737.8490410000006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289.95963399999999</v>
      </c>
      <c r="L62">
        <v>379.94588499999998</v>
      </c>
      <c r="M62">
        <v>89.074399999999997</v>
      </c>
      <c r="N62">
        <v>56.726838000000001</v>
      </c>
      <c r="O62">
        <v>94.370551000000006</v>
      </c>
      <c r="P62">
        <v>95.125649999999993</v>
      </c>
      <c r="Q62">
        <v>5.2162740000000003</v>
      </c>
      <c r="R62">
        <v>30.346195999999999</v>
      </c>
      <c r="S62">
        <v>14.126522</v>
      </c>
      <c r="T62">
        <v>0</v>
      </c>
      <c r="U62">
        <v>337.87759499999999</v>
      </c>
      <c r="V62">
        <v>16.974965999999998</v>
      </c>
      <c r="W62">
        <v>43.489607999999997</v>
      </c>
      <c r="X62">
        <v>95.212788000000003</v>
      </c>
      <c r="Y62">
        <v>0</v>
      </c>
      <c r="Z62">
        <v>6.3134389999999998</v>
      </c>
      <c r="AA62">
        <v>0</v>
      </c>
      <c r="AB62">
        <v>0</v>
      </c>
      <c r="AC62">
        <v>0</v>
      </c>
      <c r="AD62">
        <v>0</v>
      </c>
      <c r="AE62">
        <v>15.954825</v>
      </c>
      <c r="AF62">
        <v>8.5918069999999993</v>
      </c>
      <c r="AG62">
        <v>19.233098999999999</v>
      </c>
      <c r="AH62">
        <v>20.171479000000001</v>
      </c>
      <c r="AI62">
        <v>0</v>
      </c>
      <c r="AJ62">
        <v>0</v>
      </c>
      <c r="AK62">
        <v>25.432967999999999</v>
      </c>
      <c r="AL62">
        <v>12.938057000000001</v>
      </c>
      <c r="AM62">
        <v>0</v>
      </c>
      <c r="AN62">
        <v>0.59269300000000003</v>
      </c>
      <c r="AO62">
        <v>2.846508</v>
      </c>
      <c r="AP62">
        <v>6.2013210000000001</v>
      </c>
      <c r="AQ62">
        <v>0</v>
      </c>
      <c r="AR62">
        <v>17.102284999999998</v>
      </c>
      <c r="AS62">
        <v>14.326649</v>
      </c>
      <c r="AT62">
        <v>19.364004000000001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54.22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1771.7360410000006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330.698489</v>
      </c>
      <c r="L63">
        <v>379.94588499999998</v>
      </c>
      <c r="M63">
        <v>89.074399999999997</v>
      </c>
      <c r="N63">
        <v>56.726838000000001</v>
      </c>
      <c r="O63">
        <v>94.370551000000006</v>
      </c>
      <c r="P63">
        <v>95.125649999999993</v>
      </c>
      <c r="Q63">
        <v>5.2162740000000003</v>
      </c>
      <c r="R63">
        <v>35.929901999999998</v>
      </c>
      <c r="S63">
        <v>14.126522</v>
      </c>
      <c r="T63">
        <v>0</v>
      </c>
      <c r="U63">
        <v>337.87759499999999</v>
      </c>
      <c r="V63">
        <v>17.420338000000001</v>
      </c>
      <c r="W63">
        <v>43.489607999999997</v>
      </c>
      <c r="X63">
        <v>95.212788000000003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15.954825</v>
      </c>
      <c r="AF63">
        <v>8.5918069999999993</v>
      </c>
      <c r="AG63">
        <v>19.233098999999999</v>
      </c>
      <c r="AH63">
        <v>20.171479000000001</v>
      </c>
      <c r="AI63">
        <v>0</v>
      </c>
      <c r="AJ63">
        <v>0</v>
      </c>
      <c r="AK63">
        <v>25.432967999999999</v>
      </c>
      <c r="AL63">
        <v>12.938057000000001</v>
      </c>
      <c r="AM63">
        <v>0</v>
      </c>
      <c r="AN63">
        <v>0.59269300000000003</v>
      </c>
      <c r="AO63">
        <v>2.846508</v>
      </c>
      <c r="AP63">
        <v>6.2013210000000001</v>
      </c>
      <c r="AQ63">
        <v>15.06616</v>
      </c>
      <c r="AR63">
        <v>48.100175999999998</v>
      </c>
      <c r="AS63">
        <v>14.326649</v>
      </c>
      <c r="AT63">
        <v>19.364004000000001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77.459999999999994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1881.4945860000007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330.698489</v>
      </c>
      <c r="L64">
        <v>418.67388499999998</v>
      </c>
      <c r="M64">
        <v>89.074399999999997</v>
      </c>
      <c r="N64">
        <v>56.726838000000001</v>
      </c>
      <c r="O64">
        <v>94.370551000000006</v>
      </c>
      <c r="P64">
        <v>95.125649999999993</v>
      </c>
      <c r="Q64">
        <v>5.2162740000000003</v>
      </c>
      <c r="R64">
        <v>35.929901999999998</v>
      </c>
      <c r="S64">
        <v>14.126522</v>
      </c>
      <c r="T64">
        <v>0</v>
      </c>
      <c r="U64">
        <v>337.87759499999999</v>
      </c>
      <c r="V64">
        <v>17.420338000000001</v>
      </c>
      <c r="W64">
        <v>43.489607999999997</v>
      </c>
      <c r="X64">
        <v>95.212788000000003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15.954825</v>
      </c>
      <c r="AF64">
        <v>8.5918069999999993</v>
      </c>
      <c r="AG64">
        <v>19.233098999999999</v>
      </c>
      <c r="AH64">
        <v>20.171479000000001</v>
      </c>
      <c r="AI64">
        <v>0</v>
      </c>
      <c r="AJ64">
        <v>0</v>
      </c>
      <c r="AK64">
        <v>25.432967999999999</v>
      </c>
      <c r="AL64">
        <v>12.938057000000001</v>
      </c>
      <c r="AM64">
        <v>0</v>
      </c>
      <c r="AN64">
        <v>0.59269300000000003</v>
      </c>
      <c r="AO64">
        <v>2.846508</v>
      </c>
      <c r="AP64">
        <v>6.2013210000000001</v>
      </c>
      <c r="AQ64">
        <v>15.06616</v>
      </c>
      <c r="AR64">
        <v>12.826714000000001</v>
      </c>
      <c r="AS64">
        <v>11.070592</v>
      </c>
      <c r="AT64">
        <v>19.364004000000001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77.459999999999994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1881.6930670000008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330.698489</v>
      </c>
      <c r="L65">
        <v>521.52586799999995</v>
      </c>
      <c r="M65">
        <v>89.074399999999997</v>
      </c>
      <c r="N65">
        <v>56.726838000000001</v>
      </c>
      <c r="O65">
        <v>119.733058</v>
      </c>
      <c r="P65">
        <v>95.125649999999993</v>
      </c>
      <c r="Q65">
        <v>5.2162740000000003</v>
      </c>
      <c r="R65">
        <v>35.929901999999998</v>
      </c>
      <c r="S65">
        <v>14.126522</v>
      </c>
      <c r="T65">
        <v>0</v>
      </c>
      <c r="U65">
        <v>337.87759499999999</v>
      </c>
      <c r="V65">
        <v>17.420338000000001</v>
      </c>
      <c r="W65">
        <v>43.489607999999997</v>
      </c>
      <c r="X65">
        <v>95.212788000000003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31.909649000000002</v>
      </c>
      <c r="AF65">
        <v>8.5918069999999993</v>
      </c>
      <c r="AG65">
        <v>19.233098999999999</v>
      </c>
      <c r="AH65">
        <v>20.171479000000001</v>
      </c>
      <c r="AI65">
        <v>0</v>
      </c>
      <c r="AJ65">
        <v>0</v>
      </c>
      <c r="AK65">
        <v>25.432967999999999</v>
      </c>
      <c r="AL65">
        <v>12.938057000000001</v>
      </c>
      <c r="AM65">
        <v>0</v>
      </c>
      <c r="AN65">
        <v>0.59269300000000003</v>
      </c>
      <c r="AO65">
        <v>2.846508</v>
      </c>
      <c r="AP65">
        <v>5.5811890000000002</v>
      </c>
      <c r="AQ65">
        <v>30.13232</v>
      </c>
      <c r="AR65">
        <v>17.102284999999998</v>
      </c>
      <c r="AS65">
        <v>9.7681699999999996</v>
      </c>
      <c r="AT65">
        <v>19.364004000000001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77.459999999999994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2043.2815580000004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330.698489</v>
      </c>
      <c r="L66">
        <v>560.25386800000001</v>
      </c>
      <c r="M66">
        <v>89.074399999999997</v>
      </c>
      <c r="N66">
        <v>56.726838000000001</v>
      </c>
      <c r="O66">
        <v>119.733058</v>
      </c>
      <c r="P66">
        <v>95.125649999999993</v>
      </c>
      <c r="Q66">
        <v>5.2162740000000003</v>
      </c>
      <c r="R66">
        <v>35.929901999999998</v>
      </c>
      <c r="S66">
        <v>14.126522</v>
      </c>
      <c r="T66">
        <v>0</v>
      </c>
      <c r="U66">
        <v>337.87759499999999</v>
      </c>
      <c r="V66">
        <v>17.420338000000001</v>
      </c>
      <c r="W66">
        <v>43.489607999999997</v>
      </c>
      <c r="X66">
        <v>95.212788000000003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31.909649000000002</v>
      </c>
      <c r="AF66">
        <v>8.5918069999999993</v>
      </c>
      <c r="AG66">
        <v>19.233098999999999</v>
      </c>
      <c r="AH66">
        <v>20.171479000000001</v>
      </c>
      <c r="AI66">
        <v>0</v>
      </c>
      <c r="AJ66">
        <v>0</v>
      </c>
      <c r="AK66">
        <v>25.432967999999999</v>
      </c>
      <c r="AL66">
        <v>12.938057000000001</v>
      </c>
      <c r="AM66">
        <v>0</v>
      </c>
      <c r="AN66">
        <v>0.59269300000000003</v>
      </c>
      <c r="AO66">
        <v>2.846508</v>
      </c>
      <c r="AP66">
        <v>5.5811890000000002</v>
      </c>
      <c r="AQ66">
        <v>30.13232</v>
      </c>
      <c r="AR66">
        <v>17.102284999999998</v>
      </c>
      <c r="AS66">
        <v>9.7681699999999996</v>
      </c>
      <c r="AT66">
        <v>19.364004000000001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77.459999999999994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2082.0095580000002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330.698489</v>
      </c>
      <c r="L67">
        <v>618.85107000000005</v>
      </c>
      <c r="M67">
        <v>89.074399999999997</v>
      </c>
      <c r="N67">
        <v>56.726838000000001</v>
      </c>
      <c r="O67">
        <v>119.733058</v>
      </c>
      <c r="P67">
        <v>95.125649999999993</v>
      </c>
      <c r="Q67">
        <v>9.6723180000000006</v>
      </c>
      <c r="R67">
        <v>35.929901999999998</v>
      </c>
      <c r="S67">
        <v>25.550895000000001</v>
      </c>
      <c r="T67">
        <v>0</v>
      </c>
      <c r="U67">
        <v>337.87759499999999</v>
      </c>
      <c r="V67">
        <v>17.420338000000001</v>
      </c>
      <c r="W67">
        <v>43.489607999999997</v>
      </c>
      <c r="X67">
        <v>95.212788000000003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8.8250460000000004</v>
      </c>
      <c r="AE67">
        <v>31.909649000000002</v>
      </c>
      <c r="AF67">
        <v>8.5918069999999993</v>
      </c>
      <c r="AG67">
        <v>19.233098999999999</v>
      </c>
      <c r="AH67">
        <v>20.171479000000001</v>
      </c>
      <c r="AI67">
        <v>0</v>
      </c>
      <c r="AJ67">
        <v>0</v>
      </c>
      <c r="AK67">
        <v>25.432967999999999</v>
      </c>
      <c r="AL67">
        <v>12.938057000000001</v>
      </c>
      <c r="AM67">
        <v>0</v>
      </c>
      <c r="AN67">
        <v>0.59269300000000003</v>
      </c>
      <c r="AO67">
        <v>2.846508</v>
      </c>
      <c r="AP67">
        <v>5.5811890000000002</v>
      </c>
      <c r="AQ67">
        <v>45.198481000000001</v>
      </c>
      <c r="AR67">
        <v>17.102284999999998</v>
      </c>
      <c r="AS67">
        <v>13.024226000000001</v>
      </c>
      <c r="AT67">
        <v>19.364004000000001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76.489999999999995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2182.66444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330.698489</v>
      </c>
      <c r="L68">
        <v>632.37992699999995</v>
      </c>
      <c r="M68">
        <v>89.074399999999997</v>
      </c>
      <c r="N68">
        <v>56.726838000000001</v>
      </c>
      <c r="O68">
        <v>119.733058</v>
      </c>
      <c r="P68">
        <v>95.125649999999993</v>
      </c>
      <c r="Q68">
        <v>9.6723180000000006</v>
      </c>
      <c r="R68">
        <v>35.929901999999998</v>
      </c>
      <c r="S68">
        <v>25.550895000000001</v>
      </c>
      <c r="T68">
        <v>0</v>
      </c>
      <c r="U68">
        <v>337.87759499999999</v>
      </c>
      <c r="V68">
        <v>17.420338000000001</v>
      </c>
      <c r="W68">
        <v>43.489607999999997</v>
      </c>
      <c r="X68">
        <v>95.212788000000003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8.8250460000000004</v>
      </c>
      <c r="AE68">
        <v>31.909649000000002</v>
      </c>
      <c r="AF68">
        <v>8.5918069999999993</v>
      </c>
      <c r="AG68">
        <v>19.233098999999999</v>
      </c>
      <c r="AH68">
        <v>20.171479000000001</v>
      </c>
      <c r="AI68">
        <v>0</v>
      </c>
      <c r="AJ68">
        <v>0</v>
      </c>
      <c r="AK68">
        <v>25.432967999999999</v>
      </c>
      <c r="AL68">
        <v>12.938057000000001</v>
      </c>
      <c r="AM68">
        <v>0</v>
      </c>
      <c r="AN68">
        <v>0.59269300000000003</v>
      </c>
      <c r="AO68">
        <v>2.846508</v>
      </c>
      <c r="AP68">
        <v>5.5811890000000002</v>
      </c>
      <c r="AQ68">
        <v>45.198481000000001</v>
      </c>
      <c r="AR68">
        <v>17.102284999999998</v>
      </c>
      <c r="AS68">
        <v>13.024226000000001</v>
      </c>
      <c r="AT68">
        <v>19.364004000000001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74.55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2194.2532970000007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330.698489</v>
      </c>
      <c r="L69">
        <v>632.37992699999995</v>
      </c>
      <c r="M69">
        <v>89.074399999999997</v>
      </c>
      <c r="N69">
        <v>56.726838000000001</v>
      </c>
      <c r="O69">
        <v>119.733058</v>
      </c>
      <c r="P69">
        <v>95.125649999999993</v>
      </c>
      <c r="Q69">
        <v>9.6723180000000006</v>
      </c>
      <c r="R69">
        <v>35.929901999999998</v>
      </c>
      <c r="S69">
        <v>25.550895000000001</v>
      </c>
      <c r="T69">
        <v>0</v>
      </c>
      <c r="U69">
        <v>337.87759499999999</v>
      </c>
      <c r="V69">
        <v>17.563471</v>
      </c>
      <c r="W69">
        <v>43.489607999999997</v>
      </c>
      <c r="X69">
        <v>95.212788000000003</v>
      </c>
      <c r="Y69">
        <v>0</v>
      </c>
      <c r="Z69">
        <v>0</v>
      </c>
      <c r="AA69">
        <v>0</v>
      </c>
      <c r="AB69">
        <v>12.647983999999999</v>
      </c>
      <c r="AC69">
        <v>0</v>
      </c>
      <c r="AD69">
        <v>8.8250460000000004</v>
      </c>
      <c r="AE69">
        <v>31.909649000000002</v>
      </c>
      <c r="AF69">
        <v>8.5918069999999993</v>
      </c>
      <c r="AG69">
        <v>19.233098999999999</v>
      </c>
      <c r="AH69">
        <v>20.171479000000001</v>
      </c>
      <c r="AI69">
        <v>0</v>
      </c>
      <c r="AJ69">
        <v>0</v>
      </c>
      <c r="AK69">
        <v>25.432967999999999</v>
      </c>
      <c r="AL69">
        <v>12.938057000000001</v>
      </c>
      <c r="AM69">
        <v>0</v>
      </c>
      <c r="AN69">
        <v>0.59269300000000003</v>
      </c>
      <c r="AO69">
        <v>2.846508</v>
      </c>
      <c r="AP69">
        <v>5.5811890000000002</v>
      </c>
      <c r="AQ69">
        <v>45.198481000000001</v>
      </c>
      <c r="AR69">
        <v>17.102284999999998</v>
      </c>
      <c r="AS69">
        <v>13.024226000000001</v>
      </c>
      <c r="AT69">
        <v>19.364004000000001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101.8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2234.2944140000004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330.698489</v>
      </c>
      <c r="L70">
        <v>632.37992699999995</v>
      </c>
      <c r="M70">
        <v>89.074399999999997</v>
      </c>
      <c r="N70">
        <v>56.726838000000001</v>
      </c>
      <c r="O70">
        <v>119.733058</v>
      </c>
      <c r="P70">
        <v>95.125649999999993</v>
      </c>
      <c r="Q70">
        <v>9.6723180000000006</v>
      </c>
      <c r="R70">
        <v>35.929901999999998</v>
      </c>
      <c r="S70">
        <v>25.550895000000001</v>
      </c>
      <c r="T70">
        <v>0</v>
      </c>
      <c r="U70">
        <v>337.87759499999999</v>
      </c>
      <c r="V70">
        <v>17.563471</v>
      </c>
      <c r="W70">
        <v>42.314213000000002</v>
      </c>
      <c r="X70">
        <v>95.212788000000003</v>
      </c>
      <c r="Y70">
        <v>0</v>
      </c>
      <c r="Z70">
        <v>0</v>
      </c>
      <c r="AA70">
        <v>10.157579999999999</v>
      </c>
      <c r="AB70">
        <v>12.647983999999999</v>
      </c>
      <c r="AC70">
        <v>0</v>
      </c>
      <c r="AD70">
        <v>8.8250460000000004</v>
      </c>
      <c r="AE70">
        <v>31.909649000000002</v>
      </c>
      <c r="AF70">
        <v>8.5918069999999993</v>
      </c>
      <c r="AG70">
        <v>19.233098999999999</v>
      </c>
      <c r="AH70">
        <v>20.171479000000001</v>
      </c>
      <c r="AI70">
        <v>0</v>
      </c>
      <c r="AJ70">
        <v>0</v>
      </c>
      <c r="AK70">
        <v>25.432967999999999</v>
      </c>
      <c r="AL70">
        <v>12.938057000000001</v>
      </c>
      <c r="AM70">
        <v>0</v>
      </c>
      <c r="AN70">
        <v>0.59269300000000003</v>
      </c>
      <c r="AO70">
        <v>2.846508</v>
      </c>
      <c r="AP70">
        <v>5.5811890000000002</v>
      </c>
      <c r="AQ70">
        <v>60.264640999999997</v>
      </c>
      <c r="AR70">
        <v>17.102284999999998</v>
      </c>
      <c r="AS70">
        <v>13.024226000000001</v>
      </c>
      <c r="AT70">
        <v>19.364004000000001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107.47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2264.0127590000002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330.698489</v>
      </c>
      <c r="L71">
        <v>632.37992699999995</v>
      </c>
      <c r="M71">
        <v>89.074399999999997</v>
      </c>
      <c r="N71">
        <v>56.726838000000001</v>
      </c>
      <c r="O71">
        <v>119.733058</v>
      </c>
      <c r="P71">
        <v>99.353380000000001</v>
      </c>
      <c r="Q71">
        <v>9.6723180000000006</v>
      </c>
      <c r="R71">
        <v>35.929901999999998</v>
      </c>
      <c r="S71">
        <v>25.550895000000001</v>
      </c>
      <c r="T71">
        <v>0</v>
      </c>
      <c r="U71">
        <v>337.87759499999999</v>
      </c>
      <c r="V71">
        <v>17.563471</v>
      </c>
      <c r="W71">
        <v>42.314213000000002</v>
      </c>
      <c r="X71">
        <v>95.212788000000003</v>
      </c>
      <c r="Y71">
        <v>0</v>
      </c>
      <c r="Z71">
        <v>0</v>
      </c>
      <c r="AA71">
        <v>12.895842999999999</v>
      </c>
      <c r="AB71">
        <v>12.647983999999999</v>
      </c>
      <c r="AC71">
        <v>0</v>
      </c>
      <c r="AD71">
        <v>8.8250460000000004</v>
      </c>
      <c r="AE71">
        <v>31.909649000000002</v>
      </c>
      <c r="AF71">
        <v>8.5918069999999993</v>
      </c>
      <c r="AG71">
        <v>19.233098999999999</v>
      </c>
      <c r="AH71">
        <v>20.171479000000001</v>
      </c>
      <c r="AI71">
        <v>0</v>
      </c>
      <c r="AJ71">
        <v>0</v>
      </c>
      <c r="AK71">
        <v>25.432967999999999</v>
      </c>
      <c r="AL71">
        <v>12.938057000000001</v>
      </c>
      <c r="AM71">
        <v>0</v>
      </c>
      <c r="AN71">
        <v>0.59269300000000003</v>
      </c>
      <c r="AO71">
        <v>2.846508</v>
      </c>
      <c r="AP71">
        <v>5.5811890000000002</v>
      </c>
      <c r="AQ71">
        <v>60.264640999999997</v>
      </c>
      <c r="AR71">
        <v>17.102284999999998</v>
      </c>
      <c r="AS71">
        <v>13.024226000000001</v>
      </c>
      <c r="AT71">
        <v>19.364004000000001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123.93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2287.4387520000005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330.698489</v>
      </c>
      <c r="L72">
        <v>632.37992699999995</v>
      </c>
      <c r="M72">
        <v>89.074399999999997</v>
      </c>
      <c r="N72">
        <v>56.726838000000001</v>
      </c>
      <c r="O72">
        <v>119.733058</v>
      </c>
      <c r="P72">
        <v>100.20869999999999</v>
      </c>
      <c r="Q72">
        <v>9.6723180000000006</v>
      </c>
      <c r="R72">
        <v>35.929901999999998</v>
      </c>
      <c r="S72">
        <v>25.550895000000001</v>
      </c>
      <c r="T72">
        <v>0</v>
      </c>
      <c r="U72">
        <v>337.87759499999999</v>
      </c>
      <c r="V72">
        <v>17.563471</v>
      </c>
      <c r="W72">
        <v>42.314213000000002</v>
      </c>
      <c r="X72">
        <v>95.212788000000003</v>
      </c>
      <c r="Y72">
        <v>0</v>
      </c>
      <c r="Z72">
        <v>0</v>
      </c>
      <c r="AA72">
        <v>27.205181</v>
      </c>
      <c r="AB72">
        <v>12.647983999999999</v>
      </c>
      <c r="AC72">
        <v>0</v>
      </c>
      <c r="AD72">
        <v>8.8250460000000004</v>
      </c>
      <c r="AE72">
        <v>31.909649000000002</v>
      </c>
      <c r="AF72">
        <v>8.5918069999999993</v>
      </c>
      <c r="AG72">
        <v>19.233098999999999</v>
      </c>
      <c r="AH72">
        <v>41.259842999999996</v>
      </c>
      <c r="AI72">
        <v>0</v>
      </c>
      <c r="AJ72">
        <v>0</v>
      </c>
      <c r="AK72">
        <v>25.432967999999999</v>
      </c>
      <c r="AL72">
        <v>12.938057000000001</v>
      </c>
      <c r="AM72">
        <v>0</v>
      </c>
      <c r="AN72">
        <v>0.59269300000000003</v>
      </c>
      <c r="AO72">
        <v>2.846508</v>
      </c>
      <c r="AP72">
        <v>5.5811890000000002</v>
      </c>
      <c r="AQ72">
        <v>60.264640999999997</v>
      </c>
      <c r="AR72">
        <v>17.102284999999998</v>
      </c>
      <c r="AS72">
        <v>13.024226000000001</v>
      </c>
      <c r="AT72">
        <v>19.364004000000001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120.06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2319.821774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330.70281</v>
      </c>
      <c r="L73">
        <v>632.38225</v>
      </c>
      <c r="M73">
        <v>89.074399999999997</v>
      </c>
      <c r="N73">
        <v>56.726838000000001</v>
      </c>
      <c r="O73">
        <v>119.733058</v>
      </c>
      <c r="P73">
        <v>99.204289000000003</v>
      </c>
      <c r="Q73">
        <v>9.6747379999999996</v>
      </c>
      <c r="R73">
        <v>41.044123999999996</v>
      </c>
      <c r="S73">
        <v>25.551679</v>
      </c>
      <c r="T73">
        <v>0</v>
      </c>
      <c r="U73">
        <v>337.87759499999999</v>
      </c>
      <c r="V73">
        <v>17.563471</v>
      </c>
      <c r="W73">
        <v>42.314213000000002</v>
      </c>
      <c r="X73">
        <v>95.212788000000003</v>
      </c>
      <c r="Y73">
        <v>0</v>
      </c>
      <c r="Z73">
        <v>0</v>
      </c>
      <c r="AA73">
        <v>27.205181</v>
      </c>
      <c r="AB73">
        <v>12.647983999999999</v>
      </c>
      <c r="AC73">
        <v>0</v>
      </c>
      <c r="AD73">
        <v>17.650092000000001</v>
      </c>
      <c r="AE73">
        <v>31.909649000000002</v>
      </c>
      <c r="AF73">
        <v>8.5918069999999993</v>
      </c>
      <c r="AG73">
        <v>19.233098999999999</v>
      </c>
      <c r="AH73">
        <v>64.181978000000001</v>
      </c>
      <c r="AI73">
        <v>3.081296</v>
      </c>
      <c r="AJ73">
        <v>0</v>
      </c>
      <c r="AK73">
        <v>25.432967999999999</v>
      </c>
      <c r="AL73">
        <v>12.938057000000001</v>
      </c>
      <c r="AM73">
        <v>5.1108180000000001</v>
      </c>
      <c r="AN73">
        <v>0.59269300000000003</v>
      </c>
      <c r="AO73">
        <v>3.8427859999999998</v>
      </c>
      <c r="AP73">
        <v>4.9610570000000003</v>
      </c>
      <c r="AQ73">
        <v>60.264640999999997</v>
      </c>
      <c r="AR73">
        <v>17.102284999999998</v>
      </c>
      <c r="AS73">
        <v>13.024226000000001</v>
      </c>
      <c r="AT73">
        <v>19.364004000000001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118.12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2362.3168740000001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330.70281</v>
      </c>
      <c r="L74">
        <v>632.38225</v>
      </c>
      <c r="M74">
        <v>89.074399999999997</v>
      </c>
      <c r="N74">
        <v>56.726838000000001</v>
      </c>
      <c r="O74">
        <v>119.733058</v>
      </c>
      <c r="P74">
        <v>99.204289000000003</v>
      </c>
      <c r="Q74">
        <v>9.6747379999999996</v>
      </c>
      <c r="R74">
        <v>41.044123999999996</v>
      </c>
      <c r="S74">
        <v>25.551679</v>
      </c>
      <c r="T74">
        <v>0</v>
      </c>
      <c r="U74">
        <v>337.87759499999999</v>
      </c>
      <c r="V74">
        <v>17.563471</v>
      </c>
      <c r="W74">
        <v>42.314213000000002</v>
      </c>
      <c r="X74">
        <v>95.212788000000003</v>
      </c>
      <c r="Y74">
        <v>0</v>
      </c>
      <c r="Z74">
        <v>0</v>
      </c>
      <c r="AA74">
        <v>40.807771000000002</v>
      </c>
      <c r="AB74">
        <v>12.647983999999999</v>
      </c>
      <c r="AC74">
        <v>0</v>
      </c>
      <c r="AD74">
        <v>17.650092000000001</v>
      </c>
      <c r="AE74">
        <v>31.909649000000002</v>
      </c>
      <c r="AF74">
        <v>17.183613999999999</v>
      </c>
      <c r="AG74">
        <v>19.233098999999999</v>
      </c>
      <c r="AH74">
        <v>82.519685999999993</v>
      </c>
      <c r="AI74">
        <v>15.830469000000001</v>
      </c>
      <c r="AJ74">
        <v>0</v>
      </c>
      <c r="AK74">
        <v>25.432967999999999</v>
      </c>
      <c r="AL74">
        <v>12.938057000000001</v>
      </c>
      <c r="AM74">
        <v>10.221636</v>
      </c>
      <c r="AN74">
        <v>0.59269300000000003</v>
      </c>
      <c r="AO74">
        <v>3.8427859999999998</v>
      </c>
      <c r="AP74">
        <v>4.9610570000000003</v>
      </c>
      <c r="AQ74">
        <v>60.264640999999997</v>
      </c>
      <c r="AR74">
        <v>17.102284999999998</v>
      </c>
      <c r="AS74">
        <v>13.024226000000001</v>
      </c>
      <c r="AT74">
        <v>19.364004000000001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115.22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2417.8089700000005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330.70281</v>
      </c>
      <c r="L75">
        <v>632.38225</v>
      </c>
      <c r="M75">
        <v>89.074399999999997</v>
      </c>
      <c r="N75">
        <v>0</v>
      </c>
      <c r="O75">
        <v>119.733058</v>
      </c>
      <c r="P75">
        <v>99.204289000000003</v>
      </c>
      <c r="Q75">
        <v>9.6747379999999996</v>
      </c>
      <c r="R75">
        <v>41.044123999999996</v>
      </c>
      <c r="S75">
        <v>25.551679</v>
      </c>
      <c r="T75">
        <v>0</v>
      </c>
      <c r="U75">
        <v>337.87759499999999</v>
      </c>
      <c r="V75">
        <v>17.563471</v>
      </c>
      <c r="W75">
        <v>42.314213000000002</v>
      </c>
      <c r="X75">
        <v>95.212788000000003</v>
      </c>
      <c r="Y75">
        <v>0</v>
      </c>
      <c r="Z75">
        <v>3.1950599999999998</v>
      </c>
      <c r="AA75">
        <v>40.807771000000002</v>
      </c>
      <c r="AB75">
        <v>25.425028999999999</v>
      </c>
      <c r="AC75">
        <v>9.3700849999999996</v>
      </c>
      <c r="AD75">
        <v>26.475138999999999</v>
      </c>
      <c r="AE75">
        <v>47.864474000000001</v>
      </c>
      <c r="AF75">
        <v>25.77542</v>
      </c>
      <c r="AG75">
        <v>19.233098999999999</v>
      </c>
      <c r="AH75">
        <v>105.441821</v>
      </c>
      <c r="AI75">
        <v>31.660938000000002</v>
      </c>
      <c r="AJ75">
        <v>0</v>
      </c>
      <c r="AK75">
        <v>25.432967999999999</v>
      </c>
      <c r="AL75">
        <v>12.938057000000001</v>
      </c>
      <c r="AM75">
        <v>10.221636</v>
      </c>
      <c r="AN75">
        <v>0.59269300000000003</v>
      </c>
      <c r="AO75">
        <v>3.8427859999999998</v>
      </c>
      <c r="AP75">
        <v>4.9610570000000003</v>
      </c>
      <c r="AQ75">
        <v>60.264640999999997</v>
      </c>
      <c r="AR75">
        <v>17.102284999999998</v>
      </c>
      <c r="AS75">
        <v>13.024226000000001</v>
      </c>
      <c r="AT75">
        <v>19.364004000000001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107.47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2450.7986040000001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330.70281</v>
      </c>
      <c r="L76">
        <v>632.38225</v>
      </c>
      <c r="M76">
        <v>89.074399999999997</v>
      </c>
      <c r="N76">
        <v>0</v>
      </c>
      <c r="O76">
        <v>119.733058</v>
      </c>
      <c r="P76">
        <v>99.204289000000003</v>
      </c>
      <c r="Q76">
        <v>9.6747379999999996</v>
      </c>
      <c r="R76">
        <v>41.044123999999996</v>
      </c>
      <c r="S76">
        <v>25.551679</v>
      </c>
      <c r="T76">
        <v>0</v>
      </c>
      <c r="U76">
        <v>337.87759499999999</v>
      </c>
      <c r="V76">
        <v>17.563471</v>
      </c>
      <c r="W76">
        <v>42.314213000000002</v>
      </c>
      <c r="X76">
        <v>95.212788000000003</v>
      </c>
      <c r="Y76">
        <v>0</v>
      </c>
      <c r="Z76">
        <v>18.940315999999999</v>
      </c>
      <c r="AA76">
        <v>40.807771000000002</v>
      </c>
      <c r="AB76">
        <v>38.253698</v>
      </c>
      <c r="AC76">
        <v>18.758662999999999</v>
      </c>
      <c r="AD76">
        <v>35.382040000000003</v>
      </c>
      <c r="AE76">
        <v>47.864474000000001</v>
      </c>
      <c r="AF76">
        <v>38.185808000000002</v>
      </c>
      <c r="AG76">
        <v>19.233098999999999</v>
      </c>
      <c r="AH76">
        <v>135.88241600000001</v>
      </c>
      <c r="AI76">
        <v>31.660938000000002</v>
      </c>
      <c r="AJ76">
        <v>0</v>
      </c>
      <c r="AK76">
        <v>25.432967999999999</v>
      </c>
      <c r="AL76">
        <v>12.938057000000001</v>
      </c>
      <c r="AM76">
        <v>15.301479</v>
      </c>
      <c r="AN76">
        <v>0.59269300000000003</v>
      </c>
      <c r="AO76">
        <v>3.8427859999999998</v>
      </c>
      <c r="AP76">
        <v>4.9610570000000003</v>
      </c>
      <c r="AQ76">
        <v>60.264640999999997</v>
      </c>
      <c r="AR76">
        <v>17.102284999999998</v>
      </c>
      <c r="AS76">
        <v>13.024226000000001</v>
      </c>
      <c r="AT76">
        <v>19.364004000000001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105.53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2543.6588340000008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330.698489</v>
      </c>
      <c r="L77">
        <v>632.37992699999995</v>
      </c>
      <c r="M77">
        <v>89.074399999999997</v>
      </c>
      <c r="N77">
        <v>0</v>
      </c>
      <c r="O77">
        <v>119.733058</v>
      </c>
      <c r="P77">
        <v>99.204289000000003</v>
      </c>
      <c r="Q77">
        <v>9.6723180000000006</v>
      </c>
      <c r="R77">
        <v>35.929901999999998</v>
      </c>
      <c r="S77">
        <v>25.550895000000001</v>
      </c>
      <c r="T77">
        <v>0</v>
      </c>
      <c r="U77">
        <v>337.87759499999999</v>
      </c>
      <c r="V77">
        <v>17.563471</v>
      </c>
      <c r="W77">
        <v>42.314213000000002</v>
      </c>
      <c r="X77">
        <v>95.212788000000003</v>
      </c>
      <c r="Y77">
        <v>0</v>
      </c>
      <c r="Z77">
        <v>18.940315999999999</v>
      </c>
      <c r="AA77">
        <v>40.807771000000002</v>
      </c>
      <c r="AB77">
        <v>38.253698</v>
      </c>
      <c r="AC77">
        <v>18.758662999999999</v>
      </c>
      <c r="AD77">
        <v>35.382040000000003</v>
      </c>
      <c r="AE77">
        <v>47.864474000000001</v>
      </c>
      <c r="AF77">
        <v>38.185808000000002</v>
      </c>
      <c r="AG77">
        <v>19.233098999999999</v>
      </c>
      <c r="AH77">
        <v>135.88241600000001</v>
      </c>
      <c r="AI77">
        <v>31.660938000000002</v>
      </c>
      <c r="AJ77">
        <v>0</v>
      </c>
      <c r="AK77">
        <v>25.432967999999999</v>
      </c>
      <c r="AL77">
        <v>12.938057000000001</v>
      </c>
      <c r="AM77">
        <v>15.301479</v>
      </c>
      <c r="AN77">
        <v>0.59269300000000003</v>
      </c>
      <c r="AO77">
        <v>2.134881</v>
      </c>
      <c r="AP77">
        <v>4.9610570000000003</v>
      </c>
      <c r="AQ77">
        <v>60.264640999999997</v>
      </c>
      <c r="AR77">
        <v>17.102284999999998</v>
      </c>
      <c r="AS77">
        <v>13.024226000000001</v>
      </c>
      <c r="AT77">
        <v>19.364004000000001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103.6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2534.8968590000004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330.698489</v>
      </c>
      <c r="L78">
        <v>632.37992699999995</v>
      </c>
      <c r="M78">
        <v>89.074399999999997</v>
      </c>
      <c r="N78">
        <v>0</v>
      </c>
      <c r="O78">
        <v>119.733058</v>
      </c>
      <c r="P78">
        <v>99.204289000000003</v>
      </c>
      <c r="Q78">
        <v>9.6723180000000006</v>
      </c>
      <c r="R78">
        <v>35.929901999999998</v>
      </c>
      <c r="S78">
        <v>25.550895000000001</v>
      </c>
      <c r="T78">
        <v>0</v>
      </c>
      <c r="U78">
        <v>337.87759499999999</v>
      </c>
      <c r="V78">
        <v>17.563471</v>
      </c>
      <c r="W78">
        <v>42.314213000000002</v>
      </c>
      <c r="X78">
        <v>95.212788000000003</v>
      </c>
      <c r="Y78">
        <v>0</v>
      </c>
      <c r="Z78">
        <v>18.940315999999999</v>
      </c>
      <c r="AA78">
        <v>40.807771000000002</v>
      </c>
      <c r="AB78">
        <v>38.253698</v>
      </c>
      <c r="AC78">
        <v>18.758662999999999</v>
      </c>
      <c r="AD78">
        <v>35.382040000000003</v>
      </c>
      <c r="AE78">
        <v>47.864474000000001</v>
      </c>
      <c r="AF78">
        <v>38.185808000000002</v>
      </c>
      <c r="AG78">
        <v>19.233098999999999</v>
      </c>
      <c r="AH78">
        <v>135.88241600000001</v>
      </c>
      <c r="AI78">
        <v>31.660938000000002</v>
      </c>
      <c r="AJ78">
        <v>0</v>
      </c>
      <c r="AK78">
        <v>25.432967999999999</v>
      </c>
      <c r="AL78">
        <v>12.938057000000001</v>
      </c>
      <c r="AM78">
        <v>15.301479</v>
      </c>
      <c r="AN78">
        <v>0.59269300000000003</v>
      </c>
      <c r="AO78">
        <v>2.134881</v>
      </c>
      <c r="AP78">
        <v>4.9610570000000003</v>
      </c>
      <c r="AQ78">
        <v>60.264640999999997</v>
      </c>
      <c r="AR78">
        <v>19.240069999999999</v>
      </c>
      <c r="AS78">
        <v>13.024226000000001</v>
      </c>
      <c r="AT78">
        <v>19.364004000000001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98.76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2532.1946440000006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330.698489</v>
      </c>
      <c r="L79">
        <v>632.37992699999995</v>
      </c>
      <c r="M79">
        <v>89.074399999999997</v>
      </c>
      <c r="N79">
        <v>0</v>
      </c>
      <c r="O79">
        <v>119.733058</v>
      </c>
      <c r="P79">
        <v>99.204289000000003</v>
      </c>
      <c r="Q79">
        <v>9.6723180000000006</v>
      </c>
      <c r="R79">
        <v>35.929901999999998</v>
      </c>
      <c r="S79">
        <v>25.550895000000001</v>
      </c>
      <c r="T79">
        <v>0</v>
      </c>
      <c r="U79">
        <v>337.87759499999999</v>
      </c>
      <c r="V79">
        <v>17.563471</v>
      </c>
      <c r="W79">
        <v>42.314213000000002</v>
      </c>
      <c r="X79">
        <v>95.212788000000003</v>
      </c>
      <c r="Y79">
        <v>0</v>
      </c>
      <c r="Z79">
        <v>18.940315999999999</v>
      </c>
      <c r="AA79">
        <v>37.402534000000003</v>
      </c>
      <c r="AB79">
        <v>38.253698</v>
      </c>
      <c r="AC79">
        <v>18.758662999999999</v>
      </c>
      <c r="AD79">
        <v>35.382040000000003</v>
      </c>
      <c r="AE79">
        <v>47.864474000000001</v>
      </c>
      <c r="AF79">
        <v>38.185808000000002</v>
      </c>
      <c r="AG79">
        <v>19.233098999999999</v>
      </c>
      <c r="AH79">
        <v>135.88241600000001</v>
      </c>
      <c r="AI79">
        <v>15.830469000000001</v>
      </c>
      <c r="AJ79">
        <v>0</v>
      </c>
      <c r="AK79">
        <v>25.432967999999999</v>
      </c>
      <c r="AL79">
        <v>12.938057000000001</v>
      </c>
      <c r="AM79">
        <v>15.301479</v>
      </c>
      <c r="AN79">
        <v>0.59269300000000003</v>
      </c>
      <c r="AO79">
        <v>2.134881</v>
      </c>
      <c r="AP79">
        <v>4.9610570000000003</v>
      </c>
      <c r="AQ79">
        <v>60.264640999999997</v>
      </c>
      <c r="AR79">
        <v>19.240069999999999</v>
      </c>
      <c r="AS79">
        <v>13.024226000000001</v>
      </c>
      <c r="AT79">
        <v>19.364004000000001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81.33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2495.5289380000004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330.698489</v>
      </c>
      <c r="L80">
        <v>632.37992699999995</v>
      </c>
      <c r="M80">
        <v>89.074399999999997</v>
      </c>
      <c r="N80">
        <v>0</v>
      </c>
      <c r="O80">
        <v>119.733058</v>
      </c>
      <c r="P80">
        <v>99.204289000000003</v>
      </c>
      <c r="Q80">
        <v>9.6723180000000006</v>
      </c>
      <c r="R80">
        <v>35.929901999999998</v>
      </c>
      <c r="S80">
        <v>25.550895000000001</v>
      </c>
      <c r="T80">
        <v>0</v>
      </c>
      <c r="U80">
        <v>337.87759499999999</v>
      </c>
      <c r="V80">
        <v>17.563471</v>
      </c>
      <c r="W80">
        <v>42.314213000000002</v>
      </c>
      <c r="X80">
        <v>95.212788000000003</v>
      </c>
      <c r="Y80">
        <v>0</v>
      </c>
      <c r="Z80">
        <v>18.940315999999999</v>
      </c>
      <c r="AA80">
        <v>30.595120000000001</v>
      </c>
      <c r="AB80">
        <v>38.253698</v>
      </c>
      <c r="AC80">
        <v>18.758662999999999</v>
      </c>
      <c r="AD80">
        <v>35.382040000000003</v>
      </c>
      <c r="AE80">
        <v>47.864474000000001</v>
      </c>
      <c r="AF80">
        <v>38.185808000000002</v>
      </c>
      <c r="AG80">
        <v>19.233098999999999</v>
      </c>
      <c r="AH80">
        <v>135.88241600000001</v>
      </c>
      <c r="AI80">
        <v>3.081296</v>
      </c>
      <c r="AJ80">
        <v>0</v>
      </c>
      <c r="AK80">
        <v>25.432967999999999</v>
      </c>
      <c r="AL80">
        <v>12.938057000000001</v>
      </c>
      <c r="AM80">
        <v>15.301479</v>
      </c>
      <c r="AN80">
        <v>0.59269300000000003</v>
      </c>
      <c r="AO80">
        <v>2.134881</v>
      </c>
      <c r="AP80">
        <v>4.9610570000000003</v>
      </c>
      <c r="AQ80">
        <v>60.264640999999997</v>
      </c>
      <c r="AR80">
        <v>19.240069999999999</v>
      </c>
      <c r="AS80">
        <v>13.024226000000001</v>
      </c>
      <c r="AT80">
        <v>19.364004000000001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76.489999999999995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2471.1323509999997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330.698489</v>
      </c>
      <c r="L81">
        <v>632.37992699999995</v>
      </c>
      <c r="M81">
        <v>89.074399999999997</v>
      </c>
      <c r="N81">
        <v>0</v>
      </c>
      <c r="O81">
        <v>119.733058</v>
      </c>
      <c r="P81">
        <v>99.204289000000003</v>
      </c>
      <c r="Q81">
        <v>9.6723180000000006</v>
      </c>
      <c r="R81">
        <v>35.929901999999998</v>
      </c>
      <c r="S81">
        <v>25.550895000000001</v>
      </c>
      <c r="T81">
        <v>0</v>
      </c>
      <c r="U81">
        <v>337.87759499999999</v>
      </c>
      <c r="V81">
        <v>17.420338000000001</v>
      </c>
      <c r="W81">
        <v>43.489607999999997</v>
      </c>
      <c r="X81">
        <v>95.212788000000003</v>
      </c>
      <c r="Y81">
        <v>0</v>
      </c>
      <c r="Z81">
        <v>18.940315999999999</v>
      </c>
      <c r="AA81">
        <v>27.199062000000001</v>
      </c>
      <c r="AB81">
        <v>38.253698</v>
      </c>
      <c r="AC81">
        <v>18.758662999999999</v>
      </c>
      <c r="AD81">
        <v>35.382040000000003</v>
      </c>
      <c r="AE81">
        <v>47.864474000000001</v>
      </c>
      <c r="AF81">
        <v>38.185808000000002</v>
      </c>
      <c r="AG81">
        <v>19.233098999999999</v>
      </c>
      <c r="AH81">
        <v>135.88241600000001</v>
      </c>
      <c r="AI81">
        <v>0</v>
      </c>
      <c r="AJ81">
        <v>0</v>
      </c>
      <c r="AK81">
        <v>25.432967999999999</v>
      </c>
      <c r="AL81">
        <v>12.938057000000001</v>
      </c>
      <c r="AM81">
        <v>15.301479</v>
      </c>
      <c r="AN81">
        <v>0.59269300000000003</v>
      </c>
      <c r="AO81">
        <v>2.134881</v>
      </c>
      <c r="AP81">
        <v>4.9610570000000003</v>
      </c>
      <c r="AQ81">
        <v>60.264640999999997</v>
      </c>
      <c r="AR81">
        <v>19.240069999999999</v>
      </c>
      <c r="AS81">
        <v>13.024226000000001</v>
      </c>
      <c r="AT81">
        <v>19.364004000000001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65.78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2454.9772590000002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330.698489</v>
      </c>
      <c r="L82">
        <v>632.37992699999995</v>
      </c>
      <c r="M82">
        <v>89.074399999999997</v>
      </c>
      <c r="N82">
        <v>0</v>
      </c>
      <c r="O82">
        <v>119.733058</v>
      </c>
      <c r="P82">
        <v>99.204289000000003</v>
      </c>
      <c r="Q82">
        <v>9.6723180000000006</v>
      </c>
      <c r="R82">
        <v>35.929901999999998</v>
      </c>
      <c r="S82">
        <v>25.550895000000001</v>
      </c>
      <c r="T82">
        <v>0</v>
      </c>
      <c r="U82">
        <v>337.87759499999999</v>
      </c>
      <c r="V82">
        <v>17.420338000000001</v>
      </c>
      <c r="W82">
        <v>43.489607999999997</v>
      </c>
      <c r="X82">
        <v>95.212788000000003</v>
      </c>
      <c r="Y82">
        <v>0</v>
      </c>
      <c r="Z82">
        <v>6.3134389999999998</v>
      </c>
      <c r="AA82">
        <v>27.205181</v>
      </c>
      <c r="AB82">
        <v>38.253698</v>
      </c>
      <c r="AC82">
        <v>18.758662999999999</v>
      </c>
      <c r="AD82">
        <v>35.382040000000003</v>
      </c>
      <c r="AE82">
        <v>47.864474000000001</v>
      </c>
      <c r="AF82">
        <v>38.185808000000002</v>
      </c>
      <c r="AG82">
        <v>19.233098999999999</v>
      </c>
      <c r="AH82">
        <v>135.88241600000001</v>
      </c>
      <c r="AI82">
        <v>0</v>
      </c>
      <c r="AJ82">
        <v>0</v>
      </c>
      <c r="AK82">
        <v>25.432967999999999</v>
      </c>
      <c r="AL82">
        <v>12.938057000000001</v>
      </c>
      <c r="AM82">
        <v>15.301479</v>
      </c>
      <c r="AN82">
        <v>0.59269300000000003</v>
      </c>
      <c r="AO82">
        <v>2.134881</v>
      </c>
      <c r="AP82">
        <v>4.9610570000000003</v>
      </c>
      <c r="AQ82">
        <v>60.264640999999997</v>
      </c>
      <c r="AR82">
        <v>19.240069999999999</v>
      </c>
      <c r="AS82">
        <v>13.024226000000001</v>
      </c>
      <c r="AT82">
        <v>19.364004000000001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51.31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2427.8865010000004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330.698489</v>
      </c>
      <c r="L83">
        <v>632.37992699999995</v>
      </c>
      <c r="M83">
        <v>89.074399999999997</v>
      </c>
      <c r="N83">
        <v>0</v>
      </c>
      <c r="O83">
        <v>119.733058</v>
      </c>
      <c r="P83">
        <v>99.204289000000003</v>
      </c>
      <c r="Q83">
        <v>9.6723180000000006</v>
      </c>
      <c r="R83">
        <v>35.929901999999998</v>
      </c>
      <c r="S83">
        <v>25.550895000000001</v>
      </c>
      <c r="T83">
        <v>0</v>
      </c>
      <c r="U83">
        <v>337.87759499999999</v>
      </c>
      <c r="V83">
        <v>17.420338000000001</v>
      </c>
      <c r="W83">
        <v>43.489607999999997</v>
      </c>
      <c r="X83">
        <v>95.212788000000003</v>
      </c>
      <c r="Y83">
        <v>0</v>
      </c>
      <c r="Z83">
        <v>6.3134389999999998</v>
      </c>
      <c r="AA83">
        <v>27.205181</v>
      </c>
      <c r="AB83">
        <v>38.253698</v>
      </c>
      <c r="AC83">
        <v>18.758662999999999</v>
      </c>
      <c r="AD83">
        <v>35.382040000000003</v>
      </c>
      <c r="AE83">
        <v>47.864474000000001</v>
      </c>
      <c r="AF83">
        <v>38.185808000000002</v>
      </c>
      <c r="AG83">
        <v>19.233098999999999</v>
      </c>
      <c r="AH83">
        <v>135.88241600000001</v>
      </c>
      <c r="AI83">
        <v>0</v>
      </c>
      <c r="AJ83">
        <v>0</v>
      </c>
      <c r="AK83">
        <v>25.432967999999999</v>
      </c>
      <c r="AL83">
        <v>12.938057000000001</v>
      </c>
      <c r="AM83">
        <v>15.301479</v>
      </c>
      <c r="AN83">
        <v>0.59269300000000003</v>
      </c>
      <c r="AO83">
        <v>2.134881</v>
      </c>
      <c r="AP83">
        <v>11.78251</v>
      </c>
      <c r="AQ83">
        <v>60.264640999999997</v>
      </c>
      <c r="AR83">
        <v>22.446749000000001</v>
      </c>
      <c r="AS83">
        <v>13.024226000000001</v>
      </c>
      <c r="AT83">
        <v>19.364004000000001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45.51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2432.114633000001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330.698489</v>
      </c>
      <c r="L84">
        <v>632.37992699999995</v>
      </c>
      <c r="M84">
        <v>89.074399999999997</v>
      </c>
      <c r="N84">
        <v>0</v>
      </c>
      <c r="O84">
        <v>119.733058</v>
      </c>
      <c r="P84">
        <v>99.204289000000003</v>
      </c>
      <c r="Q84">
        <v>9.6723180000000006</v>
      </c>
      <c r="R84">
        <v>35.929901999999998</v>
      </c>
      <c r="S84">
        <v>25.550895000000001</v>
      </c>
      <c r="T84">
        <v>0</v>
      </c>
      <c r="U84">
        <v>337.87759499999999</v>
      </c>
      <c r="V84">
        <v>17.420338000000001</v>
      </c>
      <c r="W84">
        <v>43.489607999999997</v>
      </c>
      <c r="X84">
        <v>95.212788000000003</v>
      </c>
      <c r="Y84">
        <v>0</v>
      </c>
      <c r="Z84">
        <v>0</v>
      </c>
      <c r="AA84">
        <v>27.205181</v>
      </c>
      <c r="AB84">
        <v>25.425028999999999</v>
      </c>
      <c r="AC84">
        <v>9.3700849999999996</v>
      </c>
      <c r="AD84">
        <v>26.475138999999999</v>
      </c>
      <c r="AE84">
        <v>47.864474000000001</v>
      </c>
      <c r="AF84">
        <v>25.77542</v>
      </c>
      <c r="AG84">
        <v>19.233098999999999</v>
      </c>
      <c r="AH84">
        <v>91.688540000000003</v>
      </c>
      <c r="AI84">
        <v>0</v>
      </c>
      <c r="AJ84">
        <v>0</v>
      </c>
      <c r="AK84">
        <v>25.432967999999999</v>
      </c>
      <c r="AL84">
        <v>12.938057000000001</v>
      </c>
      <c r="AM84">
        <v>15.301479</v>
      </c>
      <c r="AN84">
        <v>0.59269300000000003</v>
      </c>
      <c r="AO84">
        <v>2.134881</v>
      </c>
      <c r="AP84">
        <v>11.78251</v>
      </c>
      <c r="AQ84">
        <v>60.264640999999997</v>
      </c>
      <c r="AR84">
        <v>22.446749000000001</v>
      </c>
      <c r="AS84">
        <v>13.024226000000001</v>
      </c>
      <c r="AT84">
        <v>19.364004000000001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42.6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2335.1627820000003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330.698489</v>
      </c>
      <c r="L85">
        <v>632.37992699999995</v>
      </c>
      <c r="M85">
        <v>89.074399999999997</v>
      </c>
      <c r="N85">
        <v>0</v>
      </c>
      <c r="O85">
        <v>119.733058</v>
      </c>
      <c r="P85">
        <v>99.204289000000003</v>
      </c>
      <c r="Q85">
        <v>9.6723180000000006</v>
      </c>
      <c r="R85">
        <v>35.929901999999998</v>
      </c>
      <c r="S85">
        <v>25.550895000000001</v>
      </c>
      <c r="T85">
        <v>0</v>
      </c>
      <c r="U85">
        <v>337.87759499999999</v>
      </c>
      <c r="V85">
        <v>17.420338000000001</v>
      </c>
      <c r="W85">
        <v>43.489607999999997</v>
      </c>
      <c r="X85">
        <v>95.212788000000003</v>
      </c>
      <c r="Y85">
        <v>0</v>
      </c>
      <c r="Z85">
        <v>0</v>
      </c>
      <c r="AA85">
        <v>13.538341000000001</v>
      </c>
      <c r="AB85">
        <v>12.647983999999999</v>
      </c>
      <c r="AC85">
        <v>0</v>
      </c>
      <c r="AD85">
        <v>17.650092000000001</v>
      </c>
      <c r="AE85">
        <v>31.909649000000002</v>
      </c>
      <c r="AF85">
        <v>17.183613999999999</v>
      </c>
      <c r="AG85">
        <v>19.233098999999999</v>
      </c>
      <c r="AH85">
        <v>64.181978000000001</v>
      </c>
      <c r="AI85">
        <v>0</v>
      </c>
      <c r="AJ85">
        <v>0</v>
      </c>
      <c r="AK85">
        <v>25.432967999999999</v>
      </c>
      <c r="AL85">
        <v>12.938057000000001</v>
      </c>
      <c r="AM85">
        <v>15.301479</v>
      </c>
      <c r="AN85">
        <v>0.59269300000000003</v>
      </c>
      <c r="AO85">
        <v>2.134881</v>
      </c>
      <c r="AP85">
        <v>11.78251</v>
      </c>
      <c r="AQ85">
        <v>60.264640999999997</v>
      </c>
      <c r="AR85">
        <v>22.446749000000001</v>
      </c>
      <c r="AS85">
        <v>14.97786</v>
      </c>
      <c r="AT85">
        <v>19.364004000000001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39.700000000000003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2237.5242060000005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330.698489</v>
      </c>
      <c r="L86">
        <v>632.37992699999995</v>
      </c>
      <c r="M86">
        <v>89.074399999999997</v>
      </c>
      <c r="N86">
        <v>0</v>
      </c>
      <c r="O86">
        <v>119.733058</v>
      </c>
      <c r="P86">
        <v>99.204289000000003</v>
      </c>
      <c r="Q86">
        <v>9.6723180000000006</v>
      </c>
      <c r="R86">
        <v>35.929901999999998</v>
      </c>
      <c r="S86">
        <v>25.550895000000001</v>
      </c>
      <c r="T86">
        <v>0</v>
      </c>
      <c r="U86">
        <v>337.87759499999999</v>
      </c>
      <c r="V86">
        <v>17.420338000000001</v>
      </c>
      <c r="W86">
        <v>43.489607999999997</v>
      </c>
      <c r="X86">
        <v>95.212788000000003</v>
      </c>
      <c r="Y86">
        <v>0</v>
      </c>
      <c r="Z86">
        <v>0</v>
      </c>
      <c r="AA86">
        <v>13.538341000000001</v>
      </c>
      <c r="AB86">
        <v>12.647983999999999</v>
      </c>
      <c r="AC86">
        <v>0</v>
      </c>
      <c r="AD86">
        <v>8.8250460000000004</v>
      </c>
      <c r="AE86">
        <v>31.909649000000002</v>
      </c>
      <c r="AF86">
        <v>17.183613999999999</v>
      </c>
      <c r="AG86">
        <v>19.233098999999999</v>
      </c>
      <c r="AH86">
        <v>36.675415999999998</v>
      </c>
      <c r="AI86">
        <v>0</v>
      </c>
      <c r="AJ86">
        <v>0</v>
      </c>
      <c r="AK86">
        <v>25.432967999999999</v>
      </c>
      <c r="AL86">
        <v>12.938057000000001</v>
      </c>
      <c r="AM86">
        <v>10.221636</v>
      </c>
      <c r="AN86">
        <v>0.59269300000000003</v>
      </c>
      <c r="AO86">
        <v>2.134881</v>
      </c>
      <c r="AP86">
        <v>4.9610570000000003</v>
      </c>
      <c r="AQ86">
        <v>60.264640999999997</v>
      </c>
      <c r="AR86">
        <v>22.446749000000001</v>
      </c>
      <c r="AS86">
        <v>14.97786</v>
      </c>
      <c r="AT86">
        <v>19.364004000000001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35.82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2185.4113020000004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330.698489</v>
      </c>
      <c r="L87">
        <v>632.37992699999995</v>
      </c>
      <c r="M87">
        <v>89.074399999999997</v>
      </c>
      <c r="N87">
        <v>0</v>
      </c>
      <c r="O87">
        <v>119.733058</v>
      </c>
      <c r="P87">
        <v>99.204289000000003</v>
      </c>
      <c r="Q87">
        <v>9.6723180000000006</v>
      </c>
      <c r="R87">
        <v>35.929901999999998</v>
      </c>
      <c r="S87">
        <v>25.550895000000001</v>
      </c>
      <c r="T87">
        <v>0</v>
      </c>
      <c r="U87">
        <v>337.87759499999999</v>
      </c>
      <c r="V87">
        <v>16.216866</v>
      </c>
      <c r="W87">
        <v>43.489607999999997</v>
      </c>
      <c r="X87">
        <v>95.212788000000003</v>
      </c>
      <c r="Y87">
        <v>0</v>
      </c>
      <c r="Z87">
        <v>0</v>
      </c>
      <c r="AA87">
        <v>13.538341000000001</v>
      </c>
      <c r="AB87">
        <v>12.647983999999999</v>
      </c>
      <c r="AC87">
        <v>0</v>
      </c>
      <c r="AD87">
        <v>8.8250460000000004</v>
      </c>
      <c r="AE87">
        <v>31.909649000000002</v>
      </c>
      <c r="AF87">
        <v>17.183613999999999</v>
      </c>
      <c r="AG87">
        <v>19.233098999999999</v>
      </c>
      <c r="AH87">
        <v>27.506561999999999</v>
      </c>
      <c r="AI87">
        <v>0</v>
      </c>
      <c r="AJ87">
        <v>0</v>
      </c>
      <c r="AK87">
        <v>25.432967999999999</v>
      </c>
      <c r="AL87">
        <v>12.938057000000001</v>
      </c>
      <c r="AM87">
        <v>10.221636</v>
      </c>
      <c r="AN87">
        <v>0.59269300000000003</v>
      </c>
      <c r="AO87">
        <v>2.134881</v>
      </c>
      <c r="AP87">
        <v>4.9610570000000003</v>
      </c>
      <c r="AQ87">
        <v>60.264640999999997</v>
      </c>
      <c r="AR87">
        <v>22.446749000000001</v>
      </c>
      <c r="AS87">
        <v>14.97786</v>
      </c>
      <c r="AT87">
        <v>19.364004000000001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34.86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2174.0789760000007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330.698489</v>
      </c>
      <c r="L88">
        <v>632.37992699999995</v>
      </c>
      <c r="M88">
        <v>89.074399999999997</v>
      </c>
      <c r="N88">
        <v>0</v>
      </c>
      <c r="O88">
        <v>119.733058</v>
      </c>
      <c r="P88">
        <v>99.204289000000003</v>
      </c>
      <c r="Q88">
        <v>9.6723180000000006</v>
      </c>
      <c r="R88">
        <v>35.929901999999998</v>
      </c>
      <c r="S88">
        <v>25.550895000000001</v>
      </c>
      <c r="T88">
        <v>0</v>
      </c>
      <c r="U88">
        <v>337.87759499999999</v>
      </c>
      <c r="V88">
        <v>16.216866</v>
      </c>
      <c r="W88">
        <v>43.489607999999997</v>
      </c>
      <c r="X88">
        <v>95.212788000000003</v>
      </c>
      <c r="Y88">
        <v>0</v>
      </c>
      <c r="Z88">
        <v>0</v>
      </c>
      <c r="AA88">
        <v>0</v>
      </c>
      <c r="AB88">
        <v>12.647983999999999</v>
      </c>
      <c r="AC88">
        <v>0</v>
      </c>
      <c r="AD88">
        <v>8.8250460000000004</v>
      </c>
      <c r="AE88">
        <v>31.909649000000002</v>
      </c>
      <c r="AF88">
        <v>17.183613999999999</v>
      </c>
      <c r="AG88">
        <v>19.233098999999999</v>
      </c>
      <c r="AH88">
        <v>20.171479000000001</v>
      </c>
      <c r="AI88">
        <v>0</v>
      </c>
      <c r="AJ88">
        <v>0</v>
      </c>
      <c r="AK88">
        <v>25.432967999999999</v>
      </c>
      <c r="AL88">
        <v>12.938057000000001</v>
      </c>
      <c r="AM88">
        <v>10.221636</v>
      </c>
      <c r="AN88">
        <v>0.59269300000000003</v>
      </c>
      <c r="AO88">
        <v>2.134881</v>
      </c>
      <c r="AP88">
        <v>4.9610570000000003</v>
      </c>
      <c r="AQ88">
        <v>60.264640999999997</v>
      </c>
      <c r="AR88">
        <v>22.446749000000001</v>
      </c>
      <c r="AS88">
        <v>14.97786</v>
      </c>
      <c r="AT88">
        <v>19.364004000000001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31.95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2150.2955520000005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330.698489</v>
      </c>
      <c r="L89">
        <v>632.37992699999995</v>
      </c>
      <c r="M89">
        <v>89.074399999999997</v>
      </c>
      <c r="N89">
        <v>0</v>
      </c>
      <c r="O89">
        <v>119.733058</v>
      </c>
      <c r="P89">
        <v>99.204289000000003</v>
      </c>
      <c r="Q89">
        <v>9.6723180000000006</v>
      </c>
      <c r="R89">
        <v>35.929901999999998</v>
      </c>
      <c r="S89">
        <v>25.550895000000001</v>
      </c>
      <c r="T89">
        <v>0</v>
      </c>
      <c r="U89">
        <v>337.87759499999999</v>
      </c>
      <c r="V89">
        <v>16.216866</v>
      </c>
      <c r="W89">
        <v>43.489607999999997</v>
      </c>
      <c r="X89">
        <v>95.212788000000003</v>
      </c>
      <c r="Y89">
        <v>0</v>
      </c>
      <c r="Z89">
        <v>0</v>
      </c>
      <c r="AA89">
        <v>0</v>
      </c>
      <c r="AB89">
        <v>12.647983999999999</v>
      </c>
      <c r="AC89">
        <v>0</v>
      </c>
      <c r="AD89">
        <v>7.9297519999999997</v>
      </c>
      <c r="AE89">
        <v>31.909649000000002</v>
      </c>
      <c r="AF89">
        <v>17.183613999999999</v>
      </c>
      <c r="AG89">
        <v>19.233098999999999</v>
      </c>
      <c r="AH89">
        <v>20.171479000000001</v>
      </c>
      <c r="AI89">
        <v>0</v>
      </c>
      <c r="AJ89">
        <v>0</v>
      </c>
      <c r="AK89">
        <v>25.432967999999999</v>
      </c>
      <c r="AL89">
        <v>12.938057000000001</v>
      </c>
      <c r="AM89">
        <v>5.1108180000000001</v>
      </c>
      <c r="AN89">
        <v>0.59269300000000003</v>
      </c>
      <c r="AO89">
        <v>2.134881</v>
      </c>
      <c r="AP89">
        <v>4.9610570000000003</v>
      </c>
      <c r="AQ89">
        <v>58.129759999999997</v>
      </c>
      <c r="AR89">
        <v>22.446749000000001</v>
      </c>
      <c r="AS89">
        <v>14.97786</v>
      </c>
      <c r="AT89">
        <v>19.364004000000001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30.98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2141.1845590000007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330.698489</v>
      </c>
      <c r="L90">
        <v>632.37992699999995</v>
      </c>
      <c r="M90">
        <v>89.074399999999997</v>
      </c>
      <c r="N90">
        <v>0</v>
      </c>
      <c r="O90">
        <v>119.733058</v>
      </c>
      <c r="P90">
        <v>99.204289000000003</v>
      </c>
      <c r="Q90">
        <v>9.6723180000000006</v>
      </c>
      <c r="R90">
        <v>35.929901999999998</v>
      </c>
      <c r="S90">
        <v>25.550895000000001</v>
      </c>
      <c r="T90">
        <v>0</v>
      </c>
      <c r="U90">
        <v>337.87759499999999</v>
      </c>
      <c r="V90">
        <v>16.216866</v>
      </c>
      <c r="W90">
        <v>43.489607999999997</v>
      </c>
      <c r="X90">
        <v>95.212788000000003</v>
      </c>
      <c r="Y90">
        <v>0</v>
      </c>
      <c r="Z90">
        <v>0</v>
      </c>
      <c r="AA90">
        <v>0</v>
      </c>
      <c r="AB90">
        <v>12.647983999999999</v>
      </c>
      <c r="AC90">
        <v>0</v>
      </c>
      <c r="AD90">
        <v>1.2789919999999999</v>
      </c>
      <c r="AE90">
        <v>31.909649000000002</v>
      </c>
      <c r="AF90">
        <v>8.5918069999999993</v>
      </c>
      <c r="AG90">
        <v>19.233098999999999</v>
      </c>
      <c r="AH90">
        <v>20.171479000000001</v>
      </c>
      <c r="AI90">
        <v>0</v>
      </c>
      <c r="AJ90">
        <v>0</v>
      </c>
      <c r="AK90">
        <v>25.432967999999999</v>
      </c>
      <c r="AL90">
        <v>12.938057000000001</v>
      </c>
      <c r="AM90">
        <v>5.1108180000000001</v>
      </c>
      <c r="AN90">
        <v>0.59269300000000003</v>
      </c>
      <c r="AO90">
        <v>2.134881</v>
      </c>
      <c r="AP90">
        <v>4.9610570000000003</v>
      </c>
      <c r="AQ90">
        <v>45.137484000000001</v>
      </c>
      <c r="AR90">
        <v>22.446749000000001</v>
      </c>
      <c r="AS90">
        <v>14.97786</v>
      </c>
      <c r="AT90">
        <v>19.364004000000001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27.11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2109.0797160000006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330.698489</v>
      </c>
      <c r="L91">
        <v>632.37992699999995</v>
      </c>
      <c r="M91">
        <v>89.074399999999997</v>
      </c>
      <c r="N91">
        <v>0</v>
      </c>
      <c r="O91">
        <v>119.733058</v>
      </c>
      <c r="P91">
        <v>99.204289000000003</v>
      </c>
      <c r="Q91">
        <v>9.6723180000000006</v>
      </c>
      <c r="R91">
        <v>35.929901999999998</v>
      </c>
      <c r="S91">
        <v>25.550895000000001</v>
      </c>
      <c r="T91">
        <v>0</v>
      </c>
      <c r="U91">
        <v>337.87759499999999</v>
      </c>
      <c r="V91">
        <v>16.216866</v>
      </c>
      <c r="W91">
        <v>43.489607999999997</v>
      </c>
      <c r="X91">
        <v>95.212788000000003</v>
      </c>
      <c r="Y91">
        <v>0</v>
      </c>
      <c r="Z91">
        <v>0</v>
      </c>
      <c r="AA91">
        <v>0</v>
      </c>
      <c r="AB91">
        <v>12.647983999999999</v>
      </c>
      <c r="AC91">
        <v>0</v>
      </c>
      <c r="AD91">
        <v>1.2789919999999999</v>
      </c>
      <c r="AE91">
        <v>31.909649000000002</v>
      </c>
      <c r="AF91">
        <v>8.5918069999999993</v>
      </c>
      <c r="AG91">
        <v>19.233098999999999</v>
      </c>
      <c r="AH91">
        <v>20.171479000000001</v>
      </c>
      <c r="AI91">
        <v>0</v>
      </c>
      <c r="AJ91">
        <v>0</v>
      </c>
      <c r="AK91">
        <v>25.432967999999999</v>
      </c>
      <c r="AL91">
        <v>24.751065000000001</v>
      </c>
      <c r="AM91">
        <v>5.1108180000000001</v>
      </c>
      <c r="AN91">
        <v>0.59269300000000003</v>
      </c>
      <c r="AO91">
        <v>3.41581</v>
      </c>
      <c r="AP91">
        <v>4.9610570000000003</v>
      </c>
      <c r="AQ91">
        <v>45.137484000000001</v>
      </c>
      <c r="AR91">
        <v>19.240069999999999</v>
      </c>
      <c r="AS91">
        <v>14.97786</v>
      </c>
      <c r="AT91">
        <v>19.364004000000001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25.17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2117.0269740000003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330.698489</v>
      </c>
      <c r="L92">
        <v>632.37992699999995</v>
      </c>
      <c r="M92">
        <v>89.074399999999997</v>
      </c>
      <c r="N92">
        <v>0</v>
      </c>
      <c r="O92">
        <v>119.733058</v>
      </c>
      <c r="P92">
        <v>99.204289000000003</v>
      </c>
      <c r="Q92">
        <v>9.6723180000000006</v>
      </c>
      <c r="R92">
        <v>35.929901999999998</v>
      </c>
      <c r="S92">
        <v>25.550895000000001</v>
      </c>
      <c r="T92">
        <v>0</v>
      </c>
      <c r="U92">
        <v>337.87759499999999</v>
      </c>
      <c r="V92">
        <v>16.216866</v>
      </c>
      <c r="W92">
        <v>43.489607999999997</v>
      </c>
      <c r="X92">
        <v>95.212788000000003</v>
      </c>
      <c r="Y92">
        <v>0</v>
      </c>
      <c r="Z92">
        <v>0</v>
      </c>
      <c r="AA92">
        <v>0</v>
      </c>
      <c r="AB92">
        <v>12.647983999999999</v>
      </c>
      <c r="AC92">
        <v>0</v>
      </c>
      <c r="AD92">
        <v>1.2789919999999999</v>
      </c>
      <c r="AE92">
        <v>31.909649000000002</v>
      </c>
      <c r="AF92">
        <v>8.5918069999999993</v>
      </c>
      <c r="AG92">
        <v>19.233098999999999</v>
      </c>
      <c r="AH92">
        <v>20.171479000000001</v>
      </c>
      <c r="AI92">
        <v>0</v>
      </c>
      <c r="AJ92">
        <v>0</v>
      </c>
      <c r="AK92">
        <v>25.432967999999999</v>
      </c>
      <c r="AL92">
        <v>68.627951999999993</v>
      </c>
      <c r="AM92">
        <v>5.1108180000000001</v>
      </c>
      <c r="AN92">
        <v>0.59269300000000003</v>
      </c>
      <c r="AO92">
        <v>3.41581</v>
      </c>
      <c r="AP92">
        <v>4.9610570000000003</v>
      </c>
      <c r="AQ92">
        <v>45.137484000000001</v>
      </c>
      <c r="AR92">
        <v>19.240069999999999</v>
      </c>
      <c r="AS92">
        <v>14.97786</v>
      </c>
      <c r="AT92">
        <v>19.364004000000001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23.24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2158.9738609999999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330.698489</v>
      </c>
      <c r="L93">
        <v>632.37992699999995</v>
      </c>
      <c r="M93">
        <v>89.074399999999997</v>
      </c>
      <c r="N93">
        <v>0</v>
      </c>
      <c r="O93">
        <v>119.733058</v>
      </c>
      <c r="P93">
        <v>99.204289000000003</v>
      </c>
      <c r="Q93">
        <v>9.6723180000000006</v>
      </c>
      <c r="R93">
        <v>35.929901999999998</v>
      </c>
      <c r="S93">
        <v>25.550895000000001</v>
      </c>
      <c r="T93">
        <v>0</v>
      </c>
      <c r="U93">
        <v>348.66092200000003</v>
      </c>
      <c r="V93">
        <v>16.216866</v>
      </c>
      <c r="W93">
        <v>43.489607999999997</v>
      </c>
      <c r="X93">
        <v>95.212788000000003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1.2789919999999999</v>
      </c>
      <c r="AE93">
        <v>31.909649000000002</v>
      </c>
      <c r="AF93">
        <v>8.5918069999999993</v>
      </c>
      <c r="AG93">
        <v>19.233098999999999</v>
      </c>
      <c r="AH93">
        <v>20.171479000000001</v>
      </c>
      <c r="AI93">
        <v>0</v>
      </c>
      <c r="AJ93">
        <v>0</v>
      </c>
      <c r="AK93">
        <v>25.432967999999999</v>
      </c>
      <c r="AL93">
        <v>68.627951999999993</v>
      </c>
      <c r="AM93">
        <v>5.1108180000000001</v>
      </c>
      <c r="AN93">
        <v>0.59269300000000003</v>
      </c>
      <c r="AO93">
        <v>3.41581</v>
      </c>
      <c r="AP93">
        <v>4.9610570000000003</v>
      </c>
      <c r="AQ93">
        <v>32.938164</v>
      </c>
      <c r="AR93">
        <v>19.240069999999999</v>
      </c>
      <c r="AS93">
        <v>14.97786</v>
      </c>
      <c r="AT93">
        <v>19.364004000000001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21.3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2142.9698840000005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330.698489</v>
      </c>
      <c r="L94">
        <v>632.37992699999995</v>
      </c>
      <c r="M94">
        <v>89.074399999999997</v>
      </c>
      <c r="N94">
        <v>0</v>
      </c>
      <c r="O94">
        <v>119.733058</v>
      </c>
      <c r="P94">
        <v>99.204289000000003</v>
      </c>
      <c r="Q94">
        <v>9.6723180000000006</v>
      </c>
      <c r="R94">
        <v>35.929901999999998</v>
      </c>
      <c r="S94">
        <v>25.550895000000001</v>
      </c>
      <c r="T94">
        <v>0</v>
      </c>
      <c r="U94">
        <v>361.89493099999999</v>
      </c>
      <c r="V94">
        <v>16.216866</v>
      </c>
      <c r="W94">
        <v>43.489607999999997</v>
      </c>
      <c r="X94">
        <v>95.212788000000003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1.2789919999999999</v>
      </c>
      <c r="AE94">
        <v>31.909649000000002</v>
      </c>
      <c r="AF94">
        <v>8.5918069999999993</v>
      </c>
      <c r="AG94">
        <v>19.233098999999999</v>
      </c>
      <c r="AH94">
        <v>20.171479000000001</v>
      </c>
      <c r="AI94">
        <v>0</v>
      </c>
      <c r="AJ94">
        <v>0</v>
      </c>
      <c r="AK94">
        <v>25.432967999999999</v>
      </c>
      <c r="AL94">
        <v>68.627951999999993</v>
      </c>
      <c r="AM94">
        <v>5.1108180000000001</v>
      </c>
      <c r="AN94">
        <v>0.59269300000000003</v>
      </c>
      <c r="AO94">
        <v>3.41581</v>
      </c>
      <c r="AP94">
        <v>4.9610570000000003</v>
      </c>
      <c r="AQ94">
        <v>30.13232</v>
      </c>
      <c r="AR94">
        <v>19.240069999999999</v>
      </c>
      <c r="AS94">
        <v>14.97786</v>
      </c>
      <c r="AT94">
        <v>19.364004000000001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19.36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2151.4580490000008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330.698489</v>
      </c>
      <c r="L95">
        <v>632.37992699999995</v>
      </c>
      <c r="M95">
        <v>89.074399999999997</v>
      </c>
      <c r="N95">
        <v>0</v>
      </c>
      <c r="O95">
        <v>119.733058</v>
      </c>
      <c r="P95">
        <v>99.204289000000003</v>
      </c>
      <c r="Q95">
        <v>9.6723180000000006</v>
      </c>
      <c r="R95">
        <v>35.929901999999998</v>
      </c>
      <c r="S95">
        <v>25.550895000000001</v>
      </c>
      <c r="T95">
        <v>0</v>
      </c>
      <c r="U95">
        <v>369.58009399999997</v>
      </c>
      <c r="V95">
        <v>16.216866</v>
      </c>
      <c r="W95">
        <v>43.489607999999997</v>
      </c>
      <c r="X95">
        <v>95.212788000000003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1.2789919999999999</v>
      </c>
      <c r="AE95">
        <v>31.909649000000002</v>
      </c>
      <c r="AF95">
        <v>8.5918069999999993</v>
      </c>
      <c r="AG95">
        <v>19.233098999999999</v>
      </c>
      <c r="AH95">
        <v>20.171479000000001</v>
      </c>
      <c r="AI95">
        <v>0</v>
      </c>
      <c r="AJ95">
        <v>0</v>
      </c>
      <c r="AK95">
        <v>25.432967999999999</v>
      </c>
      <c r="AL95">
        <v>68.627951999999993</v>
      </c>
      <c r="AM95">
        <v>5.1108180000000001</v>
      </c>
      <c r="AN95">
        <v>0.59269300000000003</v>
      </c>
      <c r="AO95">
        <v>4.2697620000000001</v>
      </c>
      <c r="AP95">
        <v>4.9610570000000003</v>
      </c>
      <c r="AQ95">
        <v>30.13232</v>
      </c>
      <c r="AR95">
        <v>19.240069999999999</v>
      </c>
      <c r="AS95">
        <v>14.97786</v>
      </c>
      <c r="AT95">
        <v>19.364004000000001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16.46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2157.0971640000007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330.698489</v>
      </c>
      <c r="L96">
        <v>632.37992699999995</v>
      </c>
      <c r="M96">
        <v>89.074399999999997</v>
      </c>
      <c r="N96">
        <v>0</v>
      </c>
      <c r="O96">
        <v>119.733058</v>
      </c>
      <c r="P96">
        <v>99.204289000000003</v>
      </c>
      <c r="Q96">
        <v>9.6723180000000006</v>
      </c>
      <c r="R96">
        <v>35.929901999999998</v>
      </c>
      <c r="S96">
        <v>25.550895000000001</v>
      </c>
      <c r="T96">
        <v>0</v>
      </c>
      <c r="U96">
        <v>375.02621900000003</v>
      </c>
      <c r="V96">
        <v>16.216866</v>
      </c>
      <c r="W96">
        <v>43.489607999999997</v>
      </c>
      <c r="X96">
        <v>95.212788000000003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1.2789919999999999</v>
      </c>
      <c r="AE96">
        <v>31.909649000000002</v>
      </c>
      <c r="AF96">
        <v>8.5918069999999993</v>
      </c>
      <c r="AG96">
        <v>19.233098999999999</v>
      </c>
      <c r="AH96">
        <v>20.171479000000001</v>
      </c>
      <c r="AI96">
        <v>0</v>
      </c>
      <c r="AJ96">
        <v>0</v>
      </c>
      <c r="AK96">
        <v>25.432967999999999</v>
      </c>
      <c r="AL96">
        <v>24.751065000000001</v>
      </c>
      <c r="AM96">
        <v>5.1108180000000001</v>
      </c>
      <c r="AN96">
        <v>0.59269300000000003</v>
      </c>
      <c r="AO96">
        <v>4.2697620000000001</v>
      </c>
      <c r="AP96">
        <v>4.9610570000000003</v>
      </c>
      <c r="AQ96">
        <v>30.13232</v>
      </c>
      <c r="AR96">
        <v>19.240069999999999</v>
      </c>
      <c r="AS96">
        <v>14.97786</v>
      </c>
      <c r="AT96">
        <v>19.364004000000001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15.49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2117.696402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330.698489</v>
      </c>
      <c r="L97">
        <v>632.37992699999995</v>
      </c>
      <c r="M97">
        <v>89.074399999999997</v>
      </c>
      <c r="N97">
        <v>0</v>
      </c>
      <c r="O97">
        <v>119.733058</v>
      </c>
      <c r="P97">
        <v>99.204289000000003</v>
      </c>
      <c r="Q97">
        <v>9.6723180000000006</v>
      </c>
      <c r="R97">
        <v>35.929901999999998</v>
      </c>
      <c r="S97">
        <v>25.550895000000001</v>
      </c>
      <c r="T97">
        <v>0</v>
      </c>
      <c r="U97">
        <v>380.47234400000002</v>
      </c>
      <c r="V97">
        <v>16.216866</v>
      </c>
      <c r="W97">
        <v>43.489607999999997</v>
      </c>
      <c r="X97">
        <v>95.212788000000003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1.2789919999999999</v>
      </c>
      <c r="AE97">
        <v>31.909649000000002</v>
      </c>
      <c r="AF97">
        <v>8.5918069999999993</v>
      </c>
      <c r="AG97">
        <v>19.233098999999999</v>
      </c>
      <c r="AH97">
        <v>20.171479000000001</v>
      </c>
      <c r="AI97">
        <v>0</v>
      </c>
      <c r="AJ97">
        <v>0</v>
      </c>
      <c r="AK97">
        <v>25.432967999999999</v>
      </c>
      <c r="AL97">
        <v>12.938057000000001</v>
      </c>
      <c r="AM97">
        <v>0</v>
      </c>
      <c r="AN97">
        <v>0.59269300000000003</v>
      </c>
      <c r="AO97">
        <v>4.2697620000000001</v>
      </c>
      <c r="AP97">
        <v>4.9610570000000003</v>
      </c>
      <c r="AQ97">
        <v>30.13232</v>
      </c>
      <c r="AR97">
        <v>12.826714000000001</v>
      </c>
      <c r="AS97">
        <v>14.97786</v>
      </c>
      <c r="AT97">
        <v>19.364004000000001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14.52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2098.8353450000004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330.698489</v>
      </c>
      <c r="L98">
        <v>632.37992699999995</v>
      </c>
      <c r="M98">
        <v>89.074399999999997</v>
      </c>
      <c r="N98">
        <v>0</v>
      </c>
      <c r="O98">
        <v>119.733058</v>
      </c>
      <c r="P98">
        <v>99.204289000000003</v>
      </c>
      <c r="Q98">
        <v>9.6723180000000006</v>
      </c>
      <c r="R98">
        <v>35.929901999999998</v>
      </c>
      <c r="S98">
        <v>25.550895000000001</v>
      </c>
      <c r="T98">
        <v>0</v>
      </c>
      <c r="U98">
        <v>389.09537499999999</v>
      </c>
      <c r="V98">
        <v>16.216866</v>
      </c>
      <c r="W98">
        <v>43.489607999999997</v>
      </c>
      <c r="X98">
        <v>95.212788000000003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1.2789919999999999</v>
      </c>
      <c r="AE98">
        <v>31.909649000000002</v>
      </c>
      <c r="AF98">
        <v>8.5918069999999993</v>
      </c>
      <c r="AG98">
        <v>19.233098999999999</v>
      </c>
      <c r="AH98">
        <v>20.171479000000001</v>
      </c>
      <c r="AI98">
        <v>0</v>
      </c>
      <c r="AJ98">
        <v>0</v>
      </c>
      <c r="AK98">
        <v>25.432967999999999</v>
      </c>
      <c r="AL98">
        <v>12.938057000000001</v>
      </c>
      <c r="AM98">
        <v>0</v>
      </c>
      <c r="AN98">
        <v>0.59269300000000003</v>
      </c>
      <c r="AO98">
        <v>4.2697620000000001</v>
      </c>
      <c r="AP98">
        <v>4.9610570000000003</v>
      </c>
      <c r="AQ98">
        <v>30.13232</v>
      </c>
      <c r="AR98">
        <v>12.826714000000001</v>
      </c>
      <c r="AS98">
        <v>14.97786</v>
      </c>
      <c r="AT98">
        <v>19.364004000000001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12.59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2105.5283760000007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7.8088882482499864</v>
      </c>
      <c r="L99">
        <f t="shared" si="2"/>
        <v>12.187341462500006</v>
      </c>
      <c r="M99">
        <f t="shared" si="2"/>
        <v>2.1377856000000044</v>
      </c>
      <c r="N99">
        <f t="shared" si="2"/>
        <v>1.0210830840000007</v>
      </c>
      <c r="O99">
        <f t="shared" si="2"/>
        <v>2.0600423052499992</v>
      </c>
      <c r="P99">
        <f t="shared" si="2"/>
        <v>2.3530634609999983</v>
      </c>
      <c r="Q99">
        <f t="shared" si="2"/>
        <v>0.18462484600000009</v>
      </c>
      <c r="R99">
        <f t="shared" si="2"/>
        <v>0.84587542974999885</v>
      </c>
      <c r="S99">
        <f t="shared" si="2"/>
        <v>0.49229914050000056</v>
      </c>
      <c r="T99">
        <f t="shared" si="2"/>
        <v>0</v>
      </c>
      <c r="U99">
        <f t="shared" si="2"/>
        <v>8.158428358750017</v>
      </c>
      <c r="V99">
        <f t="shared" si="2"/>
        <v>0.40932857749999979</v>
      </c>
      <c r="W99">
        <f t="shared" si="2"/>
        <v>1.0348158482499996</v>
      </c>
      <c r="X99">
        <f t="shared" si="2"/>
        <v>2.2797576069999992</v>
      </c>
      <c r="Y99">
        <f t="shared" si="2"/>
        <v>0</v>
      </c>
      <c r="Z99">
        <f t="shared" si="2"/>
        <v>7.4468330999999999E-2</v>
      </c>
      <c r="AA99">
        <f t="shared" si="2"/>
        <v>0.18357072024999999</v>
      </c>
      <c r="AB99">
        <f t="shared" si="2"/>
        <v>0.25412768074999986</v>
      </c>
      <c r="AC99">
        <f t="shared" si="2"/>
        <v>7.5026022000000026E-2</v>
      </c>
      <c r="AD99">
        <f t="shared" si="2"/>
        <v>0.19107120025000005</v>
      </c>
      <c r="AE99">
        <f t="shared" si="2"/>
        <v>0.61822212925000053</v>
      </c>
      <c r="AF99">
        <f t="shared" si="2"/>
        <v>0.32935259800000016</v>
      </c>
      <c r="AG99">
        <f t="shared" si="2"/>
        <v>0.46159437600000058</v>
      </c>
      <c r="AH99">
        <f t="shared" si="2"/>
        <v>1.0505214495000001</v>
      </c>
      <c r="AI99">
        <f t="shared" si="2"/>
        <v>8.2387705999999991E-2</v>
      </c>
      <c r="AJ99">
        <f t="shared" si="2"/>
        <v>0</v>
      </c>
      <c r="AK99">
        <f t="shared" si="2"/>
        <v>0.61039123200000089</v>
      </c>
      <c r="AL99">
        <f t="shared" si="2"/>
        <v>0.55999284674999983</v>
      </c>
      <c r="AM99">
        <f t="shared" si="2"/>
        <v>0.10324820124999994</v>
      </c>
      <c r="AN99">
        <f t="shared" si="2"/>
        <v>1.4224631999999973E-2</v>
      </c>
      <c r="AO99">
        <f t="shared" si="2"/>
        <v>8.0271528500000036E-2</v>
      </c>
      <c r="AP99">
        <f t="shared" si="2"/>
        <v>0.15159129449999986</v>
      </c>
      <c r="AQ99">
        <f t="shared" si="2"/>
        <v>0.64107426700000014</v>
      </c>
      <c r="AR99">
        <f t="shared" si="2"/>
        <v>0.47004561125000005</v>
      </c>
      <c r="AS99">
        <f t="shared" si="2"/>
        <v>0.35394767174999997</v>
      </c>
      <c r="AT99">
        <f t="shared" si="2"/>
        <v>0.44939370625000036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0.98612000000000011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48.713977173000011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45225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5">
        <v>41.53</v>
      </c>
      <c r="C2" s="145">
        <v>22.74</v>
      </c>
      <c r="D2" s="145">
        <v>29.67</v>
      </c>
      <c r="E2" s="145">
        <v>4.95</v>
      </c>
      <c r="F2" s="145">
        <v>0</v>
      </c>
      <c r="G2" s="145">
        <v>0</v>
      </c>
      <c r="H2" s="1">
        <f>SUM(B2:G2)+I2</f>
        <v>100</v>
      </c>
      <c r="I2" s="145">
        <v>1.1100000000000001</v>
      </c>
      <c r="J2" s="24">
        <v>1</v>
      </c>
      <c r="L2" s="34" t="s">
        <v>379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6">
        <v>38.912500000000001</v>
      </c>
      <c r="C4" s="145">
        <v>22.5</v>
      </c>
      <c r="D4" s="146">
        <v>27.1875</v>
      </c>
      <c r="E4" s="146">
        <v>9.1199999999999992</v>
      </c>
      <c r="F4" s="145">
        <v>2.2749999999999999</v>
      </c>
      <c r="G4" s="146">
        <v>0</v>
      </c>
      <c r="H4" s="1">
        <f t="shared" si="0"/>
        <v>99.995000000000005</v>
      </c>
      <c r="J4" s="24">
        <v>3</v>
      </c>
      <c r="L4" t="s">
        <v>405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6"/>
      <c r="S2" t="s">
        <v>40</v>
      </c>
      <c r="V2" t="s">
        <v>17</v>
      </c>
      <c r="W2" t="s">
        <v>19</v>
      </c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16.053761999999999</v>
      </c>
      <c r="W69">
        <v>13.882519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29.936281000000001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16.053761999999999</v>
      </c>
      <c r="W70">
        <v>23.147815999999999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39.201577999999998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16.216961000000001</v>
      </c>
      <c r="W71">
        <v>23.873002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40.089962999999997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16.216961000000001</v>
      </c>
      <c r="W72">
        <v>23.873002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40.089962999999997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14.91095</v>
      </c>
      <c r="W73">
        <v>23.873002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38.783951999999999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14.91095</v>
      </c>
      <c r="W74">
        <v>23.873002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38.783951999999999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14.91095</v>
      </c>
      <c r="W75">
        <v>23.873002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38.783951999999999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14.91095</v>
      </c>
      <c r="W76">
        <v>23.873002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38.783951999999999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14.91095</v>
      </c>
      <c r="W77">
        <v>23.873002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38.783951999999999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14.91095</v>
      </c>
      <c r="W78">
        <v>23.873002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38.783951999999999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14.91095</v>
      </c>
      <c r="W79">
        <v>23.873002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38.783951999999999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14.91095</v>
      </c>
      <c r="W80">
        <v>23.873002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38.783951999999999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4.5957261499999999E-2</v>
      </c>
      <c r="W99">
        <f t="shared" si="2"/>
        <v>6.8940088749999989E-2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0.11489735024999999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tabSelected="1" zoomScale="85" zoomScaleNormal="85" workbookViewId="0">
      <pane xSplit="1" ySplit="2" topLeftCell="Z96" activePane="bottomRight" state="frozen"/>
      <selection sqref="A1:D35"/>
      <selection pane="topRight" sqref="A1:D35"/>
      <selection pane="bottomLeft" sqref="A1:D35"/>
      <selection pane="bottomRight" activeCell="AM104" sqref="AM104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0">
        <f>Allocation_SG!A1</f>
        <v>45225</v>
      </c>
      <c r="B1" s="34" t="s">
        <v>495</v>
      </c>
      <c r="C1" s="34" t="s">
        <v>496</v>
      </c>
      <c r="D1" s="93" t="s">
        <v>314</v>
      </c>
      <c r="E1" s="34" t="s">
        <v>497</v>
      </c>
      <c r="F1" s="34"/>
      <c r="G1" s="34"/>
      <c r="H1" s="34"/>
      <c r="I1" s="34"/>
      <c r="J1" s="37" t="s">
        <v>498</v>
      </c>
      <c r="K1" s="37" t="s">
        <v>499</v>
      </c>
      <c r="L1" s="37" t="s">
        <v>500</v>
      </c>
      <c r="M1" t="s">
        <v>501</v>
      </c>
      <c r="N1" t="s">
        <v>502</v>
      </c>
      <c r="O1" t="s">
        <v>503</v>
      </c>
      <c r="P1" t="s">
        <v>504</v>
      </c>
      <c r="Q1" t="s">
        <v>505</v>
      </c>
      <c r="R1" s="93" t="s">
        <v>506</v>
      </c>
      <c r="S1" s="93" t="s">
        <v>507</v>
      </c>
      <c r="T1" s="93" t="s">
        <v>508</v>
      </c>
      <c r="U1" t="s">
        <v>509</v>
      </c>
      <c r="V1" t="s">
        <v>338</v>
      </c>
      <c r="W1" t="s">
        <v>510</v>
      </c>
      <c r="X1" t="s">
        <v>511</v>
      </c>
      <c r="Y1" t="s">
        <v>512</v>
      </c>
      <c r="Z1" t="s">
        <v>513</v>
      </c>
      <c r="AA1" t="s">
        <v>514</v>
      </c>
      <c r="AB1" t="s">
        <v>515</v>
      </c>
      <c r="AC1" t="s">
        <v>516</v>
      </c>
      <c r="AD1" s="150" t="s">
        <v>517</v>
      </c>
      <c r="AE1" s="150" t="s">
        <v>525</v>
      </c>
      <c r="AF1" s="150" t="s">
        <v>524</v>
      </c>
      <c r="AG1" s="66" t="s">
        <v>518</v>
      </c>
      <c r="AH1" s="66" t="s">
        <v>519</v>
      </c>
      <c r="AI1" s="66" t="s">
        <v>520</v>
      </c>
      <c r="AJ1" t="s">
        <v>521</v>
      </c>
      <c r="AK1" s="149" t="s">
        <v>522</v>
      </c>
      <c r="AL1" s="149" t="s">
        <v>523</v>
      </c>
      <c r="AM1" t="s">
        <v>538</v>
      </c>
    </row>
    <row r="2" spans="1:39">
      <c r="A2" s="25" t="s">
        <v>44</v>
      </c>
      <c r="B2" s="34" t="s">
        <v>495</v>
      </c>
      <c r="C2" s="34" t="s">
        <v>496</v>
      </c>
      <c r="D2" s="93"/>
      <c r="E2" s="34" t="s">
        <v>497</v>
      </c>
      <c r="F2" s="34"/>
      <c r="G2" s="34"/>
      <c r="H2" s="34"/>
      <c r="I2" s="34"/>
      <c r="J2" s="37" t="s">
        <v>498</v>
      </c>
      <c r="K2" s="37" t="s">
        <v>499</v>
      </c>
      <c r="L2" s="37" t="s">
        <v>500</v>
      </c>
      <c r="M2" t="s">
        <v>501</v>
      </c>
      <c r="N2" t="s">
        <v>502</v>
      </c>
      <c r="O2" t="s">
        <v>503</v>
      </c>
      <c r="P2" t="s">
        <v>504</v>
      </c>
      <c r="Q2" t="s">
        <v>505</v>
      </c>
      <c r="R2" s="93" t="s">
        <v>506</v>
      </c>
      <c r="S2" s="93" t="s">
        <v>507</v>
      </c>
      <c r="T2" s="93" t="s">
        <v>508</v>
      </c>
      <c r="U2" t="s">
        <v>509</v>
      </c>
      <c r="V2" t="s">
        <v>338</v>
      </c>
      <c r="W2" t="s">
        <v>510</v>
      </c>
      <c r="X2" t="s">
        <v>511</v>
      </c>
      <c r="Y2" t="s">
        <v>512</v>
      </c>
      <c r="Z2" t="s">
        <v>513</v>
      </c>
      <c r="AA2" t="s">
        <v>514</v>
      </c>
      <c r="AB2" t="s">
        <v>515</v>
      </c>
      <c r="AC2" t="s">
        <v>516</v>
      </c>
      <c r="AD2" t="s">
        <v>517</v>
      </c>
      <c r="AE2" t="s">
        <v>525</v>
      </c>
      <c r="AF2" t="s">
        <v>524</v>
      </c>
      <c r="AG2" t="s">
        <v>518</v>
      </c>
      <c r="AH2" t="s">
        <v>519</v>
      </c>
      <c r="AI2" t="s">
        <v>520</v>
      </c>
      <c r="AJ2" t="s">
        <v>521</v>
      </c>
      <c r="AK2" t="s">
        <v>522</v>
      </c>
      <c r="AL2" t="s">
        <v>523</v>
      </c>
      <c r="AM2" t="s">
        <v>538</v>
      </c>
    </row>
    <row r="3" spans="1:39">
      <c r="A3" t="s">
        <v>45</v>
      </c>
      <c r="B3" s="34">
        <v>212.04</v>
      </c>
      <c r="C3" s="34">
        <v>74.239999999999995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118.12</v>
      </c>
      <c r="N3">
        <v>272.31</v>
      </c>
      <c r="O3">
        <v>101.41</v>
      </c>
      <c r="P3">
        <v>2.57</v>
      </c>
      <c r="Q3">
        <v>6.41</v>
      </c>
      <c r="R3" s="93">
        <v>0</v>
      </c>
      <c r="S3" s="93">
        <v>0</v>
      </c>
      <c r="T3" s="93">
        <v>0</v>
      </c>
      <c r="U3">
        <v>2.39</v>
      </c>
      <c r="V3">
        <v>0</v>
      </c>
      <c r="W3">
        <v>2.93</v>
      </c>
      <c r="X3">
        <v>21.64</v>
      </c>
      <c r="Y3">
        <v>7.22</v>
      </c>
      <c r="Z3">
        <v>7.21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8.7899999999999991</v>
      </c>
      <c r="AH3">
        <v>18.93</v>
      </c>
      <c r="AI3">
        <v>18.93</v>
      </c>
      <c r="AJ3">
        <v>27.11</v>
      </c>
      <c r="AK3">
        <v>0</v>
      </c>
      <c r="AL3">
        <v>0</v>
      </c>
      <c r="AM3">
        <v>0</v>
      </c>
    </row>
    <row r="4" spans="1:39">
      <c r="A4" t="s">
        <v>46</v>
      </c>
      <c r="B4" s="34">
        <v>212.04</v>
      </c>
      <c r="C4" s="34">
        <v>74.239999999999995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118.12</v>
      </c>
      <c r="N4">
        <v>272.31</v>
      </c>
      <c r="O4">
        <v>101.41</v>
      </c>
      <c r="P4">
        <v>2.57</v>
      </c>
      <c r="Q4">
        <v>6.41</v>
      </c>
      <c r="R4" s="93">
        <v>0</v>
      </c>
      <c r="S4" s="93">
        <v>0</v>
      </c>
      <c r="T4" s="93">
        <v>0</v>
      </c>
      <c r="U4">
        <v>2.39</v>
      </c>
      <c r="V4">
        <v>0</v>
      </c>
      <c r="W4">
        <v>2.93</v>
      </c>
      <c r="X4">
        <v>20.77</v>
      </c>
      <c r="Y4">
        <v>6.92</v>
      </c>
      <c r="Z4">
        <v>6.92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8.6199999999999992</v>
      </c>
      <c r="AH4">
        <v>18.23</v>
      </c>
      <c r="AI4">
        <v>18.23</v>
      </c>
      <c r="AJ4">
        <v>27.11</v>
      </c>
      <c r="AK4">
        <v>0</v>
      </c>
      <c r="AL4">
        <v>0</v>
      </c>
      <c r="AM4">
        <v>0</v>
      </c>
    </row>
    <row r="5" spans="1:39">
      <c r="A5" t="s">
        <v>47</v>
      </c>
      <c r="B5" s="34">
        <v>212.04</v>
      </c>
      <c r="C5" s="34">
        <v>74.239999999999995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118.12</v>
      </c>
      <c r="N5">
        <v>272.31</v>
      </c>
      <c r="O5">
        <v>101.41</v>
      </c>
      <c r="P5">
        <v>2.57</v>
      </c>
      <c r="Q5">
        <v>6.41</v>
      </c>
      <c r="R5" s="93">
        <v>0</v>
      </c>
      <c r="S5" s="93">
        <v>0</v>
      </c>
      <c r="T5" s="93">
        <v>0</v>
      </c>
      <c r="U5">
        <v>2.39</v>
      </c>
      <c r="V5">
        <v>0</v>
      </c>
      <c r="W5">
        <v>2.93</v>
      </c>
      <c r="X5">
        <v>20</v>
      </c>
      <c r="Y5">
        <v>6.66</v>
      </c>
      <c r="Z5">
        <v>6.67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8.4700000000000006</v>
      </c>
      <c r="AH5">
        <v>17.690000000000001</v>
      </c>
      <c r="AI5">
        <v>17.690000000000001</v>
      </c>
      <c r="AJ5">
        <v>27.11</v>
      </c>
      <c r="AK5">
        <v>0</v>
      </c>
      <c r="AL5">
        <v>0</v>
      </c>
      <c r="AM5">
        <v>0</v>
      </c>
    </row>
    <row r="6" spans="1:39">
      <c r="A6" t="s">
        <v>48</v>
      </c>
      <c r="B6" s="34">
        <v>212.04</v>
      </c>
      <c r="C6" s="34">
        <v>74.239999999999995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118.12</v>
      </c>
      <c r="N6">
        <v>272.31</v>
      </c>
      <c r="O6">
        <v>101.41</v>
      </c>
      <c r="P6">
        <v>2.57</v>
      </c>
      <c r="Q6">
        <v>6.41</v>
      </c>
      <c r="R6" s="93">
        <v>0</v>
      </c>
      <c r="S6" s="93">
        <v>0</v>
      </c>
      <c r="T6" s="93">
        <v>0</v>
      </c>
      <c r="U6">
        <v>2.39</v>
      </c>
      <c r="V6">
        <v>0</v>
      </c>
      <c r="W6">
        <v>2.93</v>
      </c>
      <c r="X6">
        <v>20</v>
      </c>
      <c r="Y6">
        <v>6.66</v>
      </c>
      <c r="Z6">
        <v>6.67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8.3000000000000007</v>
      </c>
      <c r="AH6">
        <v>16.920000000000002</v>
      </c>
      <c r="AI6">
        <v>16.920000000000002</v>
      </c>
      <c r="AJ6">
        <v>27.11</v>
      </c>
      <c r="AK6">
        <v>0</v>
      </c>
      <c r="AL6">
        <v>0</v>
      </c>
      <c r="AM6">
        <v>0</v>
      </c>
    </row>
    <row r="7" spans="1:39">
      <c r="A7" t="s">
        <v>49</v>
      </c>
      <c r="B7" s="34">
        <v>212.04</v>
      </c>
      <c r="C7" s="34">
        <v>74.239999999999995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118.12</v>
      </c>
      <c r="N7">
        <v>272.31</v>
      </c>
      <c r="O7">
        <v>101.41</v>
      </c>
      <c r="P7">
        <v>2.57</v>
      </c>
      <c r="Q7">
        <v>6.41</v>
      </c>
      <c r="R7" s="93">
        <v>0</v>
      </c>
      <c r="S7" s="93">
        <v>0</v>
      </c>
      <c r="T7" s="93">
        <v>0</v>
      </c>
      <c r="U7">
        <v>2.39</v>
      </c>
      <c r="V7">
        <v>0</v>
      </c>
      <c r="W7">
        <v>2.93</v>
      </c>
      <c r="X7">
        <v>20</v>
      </c>
      <c r="Y7">
        <v>6.66</v>
      </c>
      <c r="Z7">
        <v>6.67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8.16</v>
      </c>
      <c r="AH7">
        <v>16.420000000000002</v>
      </c>
      <c r="AI7">
        <v>16.420000000000002</v>
      </c>
      <c r="AJ7">
        <v>27.11</v>
      </c>
      <c r="AK7">
        <v>0</v>
      </c>
      <c r="AL7">
        <v>0</v>
      </c>
      <c r="AM7">
        <v>0</v>
      </c>
    </row>
    <row r="8" spans="1:39">
      <c r="A8" t="s">
        <v>50</v>
      </c>
      <c r="B8" s="34">
        <v>212.04</v>
      </c>
      <c r="C8" s="34">
        <v>74.239999999999995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109.41</v>
      </c>
      <c r="N8">
        <v>272.31</v>
      </c>
      <c r="O8">
        <v>101.41</v>
      </c>
      <c r="P8">
        <v>2.57</v>
      </c>
      <c r="Q8">
        <v>6.41</v>
      </c>
      <c r="R8" s="93">
        <v>0</v>
      </c>
      <c r="S8" s="93">
        <v>0</v>
      </c>
      <c r="T8" s="93">
        <v>0</v>
      </c>
      <c r="U8">
        <v>2.39</v>
      </c>
      <c r="V8">
        <v>0</v>
      </c>
      <c r="W8">
        <v>2.93</v>
      </c>
      <c r="X8">
        <v>20</v>
      </c>
      <c r="Y8">
        <v>6.66</v>
      </c>
      <c r="Z8">
        <v>6.67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7.84</v>
      </c>
      <c r="AH8">
        <v>15.83</v>
      </c>
      <c r="AI8">
        <v>15.83</v>
      </c>
      <c r="AJ8">
        <v>27.11</v>
      </c>
      <c r="AK8">
        <v>0</v>
      </c>
      <c r="AL8">
        <v>0</v>
      </c>
      <c r="AM8">
        <v>0</v>
      </c>
    </row>
    <row r="9" spans="1:39">
      <c r="A9" t="s">
        <v>51</v>
      </c>
      <c r="B9" s="34">
        <v>212.04</v>
      </c>
      <c r="C9" s="34">
        <v>74.239999999999995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98.78</v>
      </c>
      <c r="N9">
        <v>272.31</v>
      </c>
      <c r="O9">
        <v>101.41</v>
      </c>
      <c r="P9">
        <v>2.57</v>
      </c>
      <c r="Q9">
        <v>6.41</v>
      </c>
      <c r="R9" s="93">
        <v>0</v>
      </c>
      <c r="S9" s="93">
        <v>0</v>
      </c>
      <c r="T9" s="93">
        <v>0</v>
      </c>
      <c r="U9">
        <v>2.39</v>
      </c>
      <c r="V9">
        <v>0</v>
      </c>
      <c r="W9">
        <v>2.93</v>
      </c>
      <c r="X9">
        <v>20</v>
      </c>
      <c r="Y9">
        <v>6.66</v>
      </c>
      <c r="Z9">
        <v>6.67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7.53</v>
      </c>
      <c r="AH9">
        <v>15.22</v>
      </c>
      <c r="AI9">
        <v>15.22</v>
      </c>
      <c r="AJ9">
        <v>27.11</v>
      </c>
      <c r="AK9">
        <v>0</v>
      </c>
      <c r="AL9">
        <v>0</v>
      </c>
      <c r="AM9">
        <v>0</v>
      </c>
    </row>
    <row r="10" spans="1:39">
      <c r="A10" t="s">
        <v>52</v>
      </c>
      <c r="B10" s="34">
        <v>212.04</v>
      </c>
      <c r="C10" s="34">
        <v>74.239999999999995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72.03</v>
      </c>
      <c r="N10">
        <v>272.31</v>
      </c>
      <c r="O10">
        <v>101.41</v>
      </c>
      <c r="P10">
        <v>2.57</v>
      </c>
      <c r="Q10">
        <v>6.41</v>
      </c>
      <c r="R10" s="93">
        <v>0</v>
      </c>
      <c r="S10" s="93">
        <v>0</v>
      </c>
      <c r="T10" s="93">
        <v>0</v>
      </c>
      <c r="U10">
        <v>2.39</v>
      </c>
      <c r="V10">
        <v>0</v>
      </c>
      <c r="W10">
        <v>2.93</v>
      </c>
      <c r="X10">
        <v>20</v>
      </c>
      <c r="Y10">
        <v>6.66</v>
      </c>
      <c r="Z10">
        <v>6.67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7.01</v>
      </c>
      <c r="AH10">
        <v>15</v>
      </c>
      <c r="AI10">
        <v>15</v>
      </c>
      <c r="AJ10">
        <v>27.11</v>
      </c>
      <c r="AK10">
        <v>0</v>
      </c>
      <c r="AL10">
        <v>0</v>
      </c>
      <c r="AM10">
        <v>0</v>
      </c>
    </row>
    <row r="11" spans="1:39">
      <c r="A11" t="s">
        <v>53</v>
      </c>
      <c r="B11" s="34">
        <v>212.04</v>
      </c>
      <c r="C11" s="34">
        <v>74.239999999999995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72.03</v>
      </c>
      <c r="N11">
        <v>272.31</v>
      </c>
      <c r="O11">
        <v>101.41</v>
      </c>
      <c r="P11">
        <v>2.4900000000000002</v>
      </c>
      <c r="Q11">
        <v>6.41</v>
      </c>
      <c r="R11" s="93">
        <v>0</v>
      </c>
      <c r="S11" s="93">
        <v>0</v>
      </c>
      <c r="T11" s="93">
        <v>0</v>
      </c>
      <c r="U11">
        <v>2.39</v>
      </c>
      <c r="V11">
        <v>0</v>
      </c>
      <c r="W11">
        <v>2.93</v>
      </c>
      <c r="X11">
        <v>20</v>
      </c>
      <c r="Y11">
        <v>6.66</v>
      </c>
      <c r="Z11">
        <v>6.67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</v>
      </c>
      <c r="AH11">
        <v>14.58</v>
      </c>
      <c r="AI11">
        <v>14.58</v>
      </c>
      <c r="AJ11">
        <v>27.11</v>
      </c>
      <c r="AK11">
        <v>0</v>
      </c>
      <c r="AL11">
        <v>0</v>
      </c>
      <c r="AM11">
        <v>0</v>
      </c>
    </row>
    <row r="12" spans="1:39">
      <c r="A12" t="s">
        <v>54</v>
      </c>
      <c r="B12" s="34">
        <v>212.04</v>
      </c>
      <c r="C12" s="34">
        <v>74.239999999999995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72.03</v>
      </c>
      <c r="N12">
        <v>272.31</v>
      </c>
      <c r="O12">
        <v>101.41</v>
      </c>
      <c r="P12">
        <v>2.4900000000000002</v>
      </c>
      <c r="Q12">
        <v>6.41</v>
      </c>
      <c r="R12" s="93">
        <v>0</v>
      </c>
      <c r="S12" s="93">
        <v>0</v>
      </c>
      <c r="T12" s="93">
        <v>0</v>
      </c>
      <c r="U12">
        <v>2.39</v>
      </c>
      <c r="V12">
        <v>0</v>
      </c>
      <c r="W12">
        <v>2.93</v>
      </c>
      <c r="X12">
        <v>20</v>
      </c>
      <c r="Y12">
        <v>6.66</v>
      </c>
      <c r="Z12">
        <v>6.67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</v>
      </c>
      <c r="AH12">
        <v>13.98</v>
      </c>
      <c r="AI12">
        <v>13.98</v>
      </c>
      <c r="AJ12">
        <v>27.11</v>
      </c>
      <c r="AK12">
        <v>0</v>
      </c>
      <c r="AL12">
        <v>0</v>
      </c>
      <c r="AM12">
        <v>0</v>
      </c>
    </row>
    <row r="13" spans="1:39">
      <c r="A13" t="s">
        <v>55</v>
      </c>
      <c r="B13" s="34">
        <v>212.04</v>
      </c>
      <c r="C13" s="34">
        <v>74.239999999999995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72.03</v>
      </c>
      <c r="N13">
        <v>272.31</v>
      </c>
      <c r="O13">
        <v>101.41</v>
      </c>
      <c r="P13">
        <v>2.4900000000000002</v>
      </c>
      <c r="Q13">
        <v>6.41</v>
      </c>
      <c r="R13" s="93">
        <v>0</v>
      </c>
      <c r="S13" s="93">
        <v>0</v>
      </c>
      <c r="T13" s="93">
        <v>0</v>
      </c>
      <c r="U13">
        <v>2.39</v>
      </c>
      <c r="V13">
        <v>0</v>
      </c>
      <c r="W13">
        <v>2.93</v>
      </c>
      <c r="X13">
        <v>20</v>
      </c>
      <c r="Y13">
        <v>6.66</v>
      </c>
      <c r="Z13">
        <v>6.67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5.66</v>
      </c>
      <c r="AH13">
        <v>13.33</v>
      </c>
      <c r="AI13">
        <v>13.33</v>
      </c>
      <c r="AJ13">
        <v>27.11</v>
      </c>
      <c r="AK13">
        <v>0</v>
      </c>
      <c r="AL13">
        <v>0</v>
      </c>
      <c r="AM13">
        <v>0</v>
      </c>
    </row>
    <row r="14" spans="1:39">
      <c r="A14" t="s">
        <v>56</v>
      </c>
      <c r="B14" s="34">
        <v>212.04</v>
      </c>
      <c r="C14" s="34">
        <v>74.239999999999995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72.03</v>
      </c>
      <c r="N14">
        <v>272.31</v>
      </c>
      <c r="O14">
        <v>101.41</v>
      </c>
      <c r="P14">
        <v>2.4900000000000002</v>
      </c>
      <c r="Q14">
        <v>6.41</v>
      </c>
      <c r="R14" s="93">
        <v>0</v>
      </c>
      <c r="S14" s="93">
        <v>0</v>
      </c>
      <c r="T14" s="93">
        <v>0</v>
      </c>
      <c r="U14">
        <v>2.39</v>
      </c>
      <c r="V14">
        <v>0</v>
      </c>
      <c r="W14">
        <v>2.93</v>
      </c>
      <c r="X14">
        <v>20</v>
      </c>
      <c r="Y14">
        <v>6.66</v>
      </c>
      <c r="Z14">
        <v>6.67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5.66</v>
      </c>
      <c r="AH14">
        <v>13.33</v>
      </c>
      <c r="AI14">
        <v>13.33</v>
      </c>
      <c r="AJ14">
        <v>27.11</v>
      </c>
      <c r="AK14">
        <v>0</v>
      </c>
      <c r="AL14">
        <v>0</v>
      </c>
      <c r="AM14">
        <v>0</v>
      </c>
    </row>
    <row r="15" spans="1:39">
      <c r="A15" t="s">
        <v>57</v>
      </c>
      <c r="B15" s="34">
        <v>212.04</v>
      </c>
      <c r="C15" s="34">
        <v>74.239999999999995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72.03</v>
      </c>
      <c r="N15">
        <v>272.31</v>
      </c>
      <c r="O15">
        <v>101.41</v>
      </c>
      <c r="P15">
        <v>2.4900000000000002</v>
      </c>
      <c r="Q15">
        <v>6.41</v>
      </c>
      <c r="R15" s="93">
        <v>0</v>
      </c>
      <c r="S15" s="93">
        <v>0</v>
      </c>
      <c r="T15" s="93">
        <v>0</v>
      </c>
      <c r="U15">
        <v>2.31</v>
      </c>
      <c r="V15">
        <v>0</v>
      </c>
      <c r="W15">
        <v>2.93</v>
      </c>
      <c r="X15">
        <v>20</v>
      </c>
      <c r="Y15">
        <v>6.66</v>
      </c>
      <c r="Z15">
        <v>6.67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5.66</v>
      </c>
      <c r="AH15">
        <v>13.33</v>
      </c>
      <c r="AI15">
        <v>13.33</v>
      </c>
      <c r="AJ15">
        <v>27.11</v>
      </c>
      <c r="AK15">
        <v>0</v>
      </c>
      <c r="AL15">
        <v>0</v>
      </c>
      <c r="AM15">
        <v>0</v>
      </c>
    </row>
    <row r="16" spans="1:39">
      <c r="A16" t="s">
        <v>58</v>
      </c>
      <c r="B16" s="34">
        <v>212.04</v>
      </c>
      <c r="C16" s="34">
        <v>74.239999999999995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72.03</v>
      </c>
      <c r="N16">
        <v>272.31</v>
      </c>
      <c r="O16">
        <v>101.41</v>
      </c>
      <c r="P16">
        <v>2.4900000000000002</v>
      </c>
      <c r="Q16">
        <v>6.41</v>
      </c>
      <c r="R16" s="93">
        <v>0</v>
      </c>
      <c r="S16" s="93">
        <v>0</v>
      </c>
      <c r="T16" s="93">
        <v>0</v>
      </c>
      <c r="U16">
        <v>2.31</v>
      </c>
      <c r="V16">
        <v>0</v>
      </c>
      <c r="W16">
        <v>2.93</v>
      </c>
      <c r="X16">
        <v>20</v>
      </c>
      <c r="Y16">
        <v>6.66</v>
      </c>
      <c r="Z16">
        <v>6.67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5.66</v>
      </c>
      <c r="AH16">
        <v>13.33</v>
      </c>
      <c r="AI16">
        <v>13.33</v>
      </c>
      <c r="AJ16">
        <v>27.11</v>
      </c>
      <c r="AK16">
        <v>0</v>
      </c>
      <c r="AL16">
        <v>0</v>
      </c>
      <c r="AM16">
        <v>0</v>
      </c>
    </row>
    <row r="17" spans="1:39">
      <c r="A17" t="s">
        <v>59</v>
      </c>
      <c r="B17" s="34">
        <v>212.04</v>
      </c>
      <c r="C17" s="34">
        <v>74.239999999999995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72.03</v>
      </c>
      <c r="N17">
        <v>272.31</v>
      </c>
      <c r="O17">
        <v>101.41</v>
      </c>
      <c r="P17">
        <v>2.4900000000000002</v>
      </c>
      <c r="Q17">
        <v>6.41</v>
      </c>
      <c r="R17" s="93">
        <v>0</v>
      </c>
      <c r="S17" s="93">
        <v>0</v>
      </c>
      <c r="T17" s="93">
        <v>0</v>
      </c>
      <c r="U17">
        <v>2.31</v>
      </c>
      <c r="V17">
        <v>0</v>
      </c>
      <c r="W17">
        <v>2.93</v>
      </c>
      <c r="X17">
        <v>20</v>
      </c>
      <c r="Y17">
        <v>6.66</v>
      </c>
      <c r="Z17">
        <v>6.67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5.66</v>
      </c>
      <c r="AH17">
        <v>13.33</v>
      </c>
      <c r="AI17">
        <v>13.33</v>
      </c>
      <c r="AJ17">
        <v>27.11</v>
      </c>
      <c r="AK17">
        <v>0</v>
      </c>
      <c r="AL17">
        <v>0</v>
      </c>
      <c r="AM17">
        <v>0</v>
      </c>
    </row>
    <row r="18" spans="1:39">
      <c r="A18" t="s">
        <v>60</v>
      </c>
      <c r="B18" s="34">
        <v>212.04</v>
      </c>
      <c r="C18" s="34">
        <v>74.239999999999995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72.03</v>
      </c>
      <c r="N18">
        <v>272.31</v>
      </c>
      <c r="O18">
        <v>101.41</v>
      </c>
      <c r="P18">
        <v>2.4900000000000002</v>
      </c>
      <c r="Q18">
        <v>6.41</v>
      </c>
      <c r="R18" s="93">
        <v>0</v>
      </c>
      <c r="S18" s="93">
        <v>0</v>
      </c>
      <c r="T18" s="93">
        <v>0</v>
      </c>
      <c r="U18">
        <v>2.31</v>
      </c>
      <c r="V18">
        <v>0</v>
      </c>
      <c r="W18">
        <v>2.93</v>
      </c>
      <c r="X18">
        <v>20</v>
      </c>
      <c r="Y18">
        <v>6.66</v>
      </c>
      <c r="Z18">
        <v>6.67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5.66</v>
      </c>
      <c r="AH18">
        <v>13.33</v>
      </c>
      <c r="AI18">
        <v>13.33</v>
      </c>
      <c r="AJ18">
        <v>27.11</v>
      </c>
      <c r="AK18">
        <v>0</v>
      </c>
      <c r="AL18">
        <v>0</v>
      </c>
      <c r="AM18">
        <v>0</v>
      </c>
    </row>
    <row r="19" spans="1:39">
      <c r="A19" t="s">
        <v>61</v>
      </c>
      <c r="B19" s="34">
        <v>212.04</v>
      </c>
      <c r="C19" s="34">
        <v>74.239999999999995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72.03</v>
      </c>
      <c r="N19">
        <v>272.31</v>
      </c>
      <c r="O19">
        <v>101.41</v>
      </c>
      <c r="P19">
        <v>2.41</v>
      </c>
      <c r="Q19">
        <v>6.41</v>
      </c>
      <c r="R19" s="93">
        <v>0</v>
      </c>
      <c r="S19" s="93">
        <v>0</v>
      </c>
      <c r="T19" s="93">
        <v>0</v>
      </c>
      <c r="U19">
        <v>2.31</v>
      </c>
      <c r="V19">
        <v>0</v>
      </c>
      <c r="W19">
        <v>2.93</v>
      </c>
      <c r="X19">
        <v>20</v>
      </c>
      <c r="Y19">
        <v>6.66</v>
      </c>
      <c r="Z19">
        <v>6.67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5.66</v>
      </c>
      <c r="AH19">
        <v>13.33</v>
      </c>
      <c r="AI19">
        <v>13.33</v>
      </c>
      <c r="AJ19">
        <v>27.11</v>
      </c>
      <c r="AK19">
        <v>0</v>
      </c>
      <c r="AL19">
        <v>0</v>
      </c>
      <c r="AM19">
        <v>0</v>
      </c>
    </row>
    <row r="20" spans="1:39">
      <c r="A20" t="s">
        <v>62</v>
      </c>
      <c r="B20" s="34">
        <v>212.04</v>
      </c>
      <c r="C20" s="34">
        <v>74.239999999999995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72.03</v>
      </c>
      <c r="N20">
        <v>272.31</v>
      </c>
      <c r="O20">
        <v>101.41</v>
      </c>
      <c r="P20">
        <v>2.41</v>
      </c>
      <c r="Q20">
        <v>6.41</v>
      </c>
      <c r="R20" s="93">
        <v>0</v>
      </c>
      <c r="S20" s="93">
        <v>0</v>
      </c>
      <c r="T20" s="93">
        <v>0</v>
      </c>
      <c r="U20">
        <v>2.31</v>
      </c>
      <c r="V20">
        <v>0</v>
      </c>
      <c r="W20">
        <v>2.93</v>
      </c>
      <c r="X20">
        <v>20</v>
      </c>
      <c r="Y20">
        <v>6.66</v>
      </c>
      <c r="Z20">
        <v>6.67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5.66</v>
      </c>
      <c r="AH20">
        <v>13.33</v>
      </c>
      <c r="AI20">
        <v>13.33</v>
      </c>
      <c r="AJ20">
        <v>27.11</v>
      </c>
      <c r="AK20">
        <v>0</v>
      </c>
      <c r="AL20">
        <v>0</v>
      </c>
      <c r="AM20">
        <v>0</v>
      </c>
    </row>
    <row r="21" spans="1:39">
      <c r="A21" t="s">
        <v>63</v>
      </c>
      <c r="B21" s="34">
        <v>212.04</v>
      </c>
      <c r="C21" s="34">
        <v>74.239999999999995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72.03</v>
      </c>
      <c r="N21">
        <v>272.31</v>
      </c>
      <c r="O21">
        <v>101.41</v>
      </c>
      <c r="P21">
        <v>2.41</v>
      </c>
      <c r="Q21">
        <v>6.41</v>
      </c>
      <c r="R21" s="93">
        <v>0</v>
      </c>
      <c r="S21" s="93">
        <v>0</v>
      </c>
      <c r="T21" s="93">
        <v>0</v>
      </c>
      <c r="U21">
        <v>2.31</v>
      </c>
      <c r="V21">
        <v>0</v>
      </c>
      <c r="W21">
        <v>2.93</v>
      </c>
      <c r="X21">
        <v>20</v>
      </c>
      <c r="Y21">
        <v>6.66</v>
      </c>
      <c r="Z21">
        <v>6.67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5.66</v>
      </c>
      <c r="AH21">
        <v>13.33</v>
      </c>
      <c r="AI21">
        <v>13.33</v>
      </c>
      <c r="AJ21">
        <v>26.14</v>
      </c>
      <c r="AK21">
        <v>0</v>
      </c>
      <c r="AL21">
        <v>0</v>
      </c>
      <c r="AM21">
        <v>0</v>
      </c>
    </row>
    <row r="22" spans="1:39">
      <c r="A22" t="s">
        <v>64</v>
      </c>
      <c r="B22" s="34">
        <v>212.04</v>
      </c>
      <c r="C22" s="34">
        <v>74.239999999999995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72.03</v>
      </c>
      <c r="N22">
        <v>272.31</v>
      </c>
      <c r="O22">
        <v>101.41</v>
      </c>
      <c r="P22">
        <v>2.41</v>
      </c>
      <c r="Q22">
        <v>6.41</v>
      </c>
      <c r="R22" s="93">
        <v>0</v>
      </c>
      <c r="S22" s="93">
        <v>0</v>
      </c>
      <c r="T22" s="93">
        <v>0</v>
      </c>
      <c r="U22">
        <v>2.31</v>
      </c>
      <c r="V22">
        <v>0</v>
      </c>
      <c r="W22">
        <v>2.93</v>
      </c>
      <c r="X22">
        <v>20</v>
      </c>
      <c r="Y22">
        <v>6.66</v>
      </c>
      <c r="Z22">
        <v>6.67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5.66</v>
      </c>
      <c r="AH22">
        <v>13.33</v>
      </c>
      <c r="AI22">
        <v>13.33</v>
      </c>
      <c r="AJ22">
        <v>26.14</v>
      </c>
      <c r="AK22">
        <v>0</v>
      </c>
      <c r="AL22">
        <v>0</v>
      </c>
      <c r="AM22">
        <v>0</v>
      </c>
    </row>
    <row r="23" spans="1:39">
      <c r="A23" t="s">
        <v>65</v>
      </c>
      <c r="B23" s="34">
        <v>212.04</v>
      </c>
      <c r="C23" s="34">
        <v>74.239999999999995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72.03</v>
      </c>
      <c r="N23">
        <v>272.31</v>
      </c>
      <c r="O23">
        <v>101.41</v>
      </c>
      <c r="P23">
        <v>2.41</v>
      </c>
      <c r="Q23">
        <v>6.41</v>
      </c>
      <c r="R23" s="93">
        <v>0</v>
      </c>
      <c r="S23" s="93">
        <v>0</v>
      </c>
      <c r="T23" s="93">
        <v>0</v>
      </c>
      <c r="U23">
        <v>2.31</v>
      </c>
      <c r="V23">
        <v>0</v>
      </c>
      <c r="W23">
        <v>2.93</v>
      </c>
      <c r="X23">
        <v>20</v>
      </c>
      <c r="Y23">
        <v>6.66</v>
      </c>
      <c r="Z23">
        <v>6.67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5.66</v>
      </c>
      <c r="AH23">
        <v>13.33</v>
      </c>
      <c r="AI23">
        <v>13.33</v>
      </c>
      <c r="AJ23">
        <v>26.14</v>
      </c>
      <c r="AK23">
        <v>0</v>
      </c>
      <c r="AL23">
        <v>0</v>
      </c>
      <c r="AM23">
        <v>0</v>
      </c>
    </row>
    <row r="24" spans="1:39">
      <c r="A24" t="s">
        <v>66</v>
      </c>
      <c r="B24" s="34">
        <v>212.04</v>
      </c>
      <c r="C24" s="34">
        <v>74.239999999999995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80.75</v>
      </c>
      <c r="N24">
        <v>272.31</v>
      </c>
      <c r="O24">
        <v>101.41</v>
      </c>
      <c r="P24">
        <v>2.41</v>
      </c>
      <c r="Q24">
        <v>6.41</v>
      </c>
      <c r="R24" s="93">
        <v>0</v>
      </c>
      <c r="S24" s="93">
        <v>0</v>
      </c>
      <c r="T24" s="93">
        <v>0</v>
      </c>
      <c r="U24">
        <v>2.31</v>
      </c>
      <c r="V24">
        <v>0</v>
      </c>
      <c r="W24">
        <v>2.93</v>
      </c>
      <c r="X24">
        <v>20</v>
      </c>
      <c r="Y24">
        <v>6.66</v>
      </c>
      <c r="Z24">
        <v>6.67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5.66</v>
      </c>
      <c r="AH24">
        <v>13.33</v>
      </c>
      <c r="AI24">
        <v>13.33</v>
      </c>
      <c r="AJ24">
        <v>27.11</v>
      </c>
      <c r="AK24">
        <v>0</v>
      </c>
      <c r="AL24">
        <v>0</v>
      </c>
      <c r="AM24">
        <v>0</v>
      </c>
    </row>
    <row r="25" spans="1:39">
      <c r="A25" t="s">
        <v>67</v>
      </c>
      <c r="B25" s="34">
        <v>212.04</v>
      </c>
      <c r="C25" s="34">
        <v>74.239999999999995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89.46</v>
      </c>
      <c r="N25">
        <v>272.31</v>
      </c>
      <c r="O25">
        <v>101.41</v>
      </c>
      <c r="P25">
        <v>2.41</v>
      </c>
      <c r="Q25">
        <v>6.41</v>
      </c>
      <c r="R25" s="93">
        <v>0</v>
      </c>
      <c r="S25" s="93">
        <v>0</v>
      </c>
      <c r="T25" s="93">
        <v>0</v>
      </c>
      <c r="U25">
        <v>2.31</v>
      </c>
      <c r="V25">
        <v>0</v>
      </c>
      <c r="W25">
        <v>2.93</v>
      </c>
      <c r="X25">
        <v>20</v>
      </c>
      <c r="Y25">
        <v>6.66</v>
      </c>
      <c r="Z25">
        <v>6.67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5.66</v>
      </c>
      <c r="AH25">
        <v>13.33</v>
      </c>
      <c r="AI25">
        <v>13.33</v>
      </c>
      <c r="AJ25">
        <v>27.11</v>
      </c>
      <c r="AK25">
        <v>0</v>
      </c>
      <c r="AL25">
        <v>0</v>
      </c>
      <c r="AM25">
        <v>0</v>
      </c>
    </row>
    <row r="26" spans="1:39">
      <c r="A26" t="s">
        <v>68</v>
      </c>
      <c r="B26" s="34">
        <v>212.04</v>
      </c>
      <c r="C26" s="34">
        <v>74.239999999999995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98.18</v>
      </c>
      <c r="N26">
        <v>272.31</v>
      </c>
      <c r="O26">
        <v>101.41</v>
      </c>
      <c r="P26">
        <v>2.41</v>
      </c>
      <c r="Q26">
        <v>6.41</v>
      </c>
      <c r="R26" s="93">
        <v>0</v>
      </c>
      <c r="S26" s="93">
        <v>0</v>
      </c>
      <c r="T26" s="93">
        <v>0</v>
      </c>
      <c r="U26">
        <v>2.31</v>
      </c>
      <c r="V26">
        <v>0</v>
      </c>
      <c r="W26">
        <v>2.93</v>
      </c>
      <c r="X26">
        <v>20</v>
      </c>
      <c r="Y26">
        <v>6.66</v>
      </c>
      <c r="Z26">
        <v>6.67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5.66</v>
      </c>
      <c r="AH26">
        <v>13.33</v>
      </c>
      <c r="AI26">
        <v>13.33</v>
      </c>
      <c r="AJ26">
        <v>27.11</v>
      </c>
      <c r="AK26">
        <v>0</v>
      </c>
      <c r="AL26">
        <v>0</v>
      </c>
      <c r="AM26">
        <v>0</v>
      </c>
    </row>
    <row r="27" spans="1:39">
      <c r="A27" t="s">
        <v>69</v>
      </c>
      <c r="B27" s="34">
        <v>212.04</v>
      </c>
      <c r="C27" s="34">
        <v>74.239999999999995</v>
      </c>
      <c r="D27" s="93">
        <f t="shared" si="0"/>
        <v>0.5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106.89</v>
      </c>
      <c r="N27">
        <v>272.31</v>
      </c>
      <c r="O27">
        <v>101.41</v>
      </c>
      <c r="P27">
        <v>2.41</v>
      </c>
      <c r="Q27">
        <v>6.41</v>
      </c>
      <c r="R27" s="93">
        <v>0</v>
      </c>
      <c r="S27" s="93">
        <v>0.5</v>
      </c>
      <c r="T27" s="93">
        <v>0</v>
      </c>
      <c r="U27">
        <v>2.31</v>
      </c>
      <c r="V27">
        <v>0</v>
      </c>
      <c r="W27">
        <v>2.93</v>
      </c>
      <c r="X27">
        <v>20</v>
      </c>
      <c r="Y27">
        <v>6.66</v>
      </c>
      <c r="Z27">
        <v>6.67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5.66</v>
      </c>
      <c r="AH27">
        <v>13.33</v>
      </c>
      <c r="AI27">
        <v>13.33</v>
      </c>
      <c r="AJ27">
        <v>27.11</v>
      </c>
      <c r="AK27">
        <v>0</v>
      </c>
      <c r="AL27">
        <v>0</v>
      </c>
      <c r="AM27">
        <v>0</v>
      </c>
    </row>
    <row r="28" spans="1:39">
      <c r="A28" t="s">
        <v>70</v>
      </c>
      <c r="B28" s="34">
        <v>212.04</v>
      </c>
      <c r="C28" s="34">
        <v>74.239999999999995</v>
      </c>
      <c r="D28" s="93">
        <f t="shared" si="0"/>
        <v>3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115.6</v>
      </c>
      <c r="N28">
        <v>272.31</v>
      </c>
      <c r="O28">
        <v>101.41</v>
      </c>
      <c r="P28">
        <v>2.41</v>
      </c>
      <c r="Q28">
        <v>6.41</v>
      </c>
      <c r="R28" s="93">
        <v>0</v>
      </c>
      <c r="S28" s="93">
        <v>3</v>
      </c>
      <c r="T28" s="93">
        <v>0</v>
      </c>
      <c r="U28">
        <v>2.31</v>
      </c>
      <c r="V28">
        <v>0.32125500000000001</v>
      </c>
      <c r="W28">
        <v>2.93</v>
      </c>
      <c r="X28">
        <v>20</v>
      </c>
      <c r="Y28">
        <v>6.66</v>
      </c>
      <c r="Z28">
        <v>6.67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5.66</v>
      </c>
      <c r="AH28">
        <v>13.33</v>
      </c>
      <c r="AI28">
        <v>13.33</v>
      </c>
      <c r="AJ28">
        <v>27.11</v>
      </c>
      <c r="AK28">
        <v>0</v>
      </c>
      <c r="AL28">
        <v>0</v>
      </c>
      <c r="AM28">
        <v>0</v>
      </c>
    </row>
    <row r="29" spans="1:39">
      <c r="A29" t="s">
        <v>71</v>
      </c>
      <c r="B29" s="34">
        <v>212.04</v>
      </c>
      <c r="C29" s="34">
        <v>74.239999999999995</v>
      </c>
      <c r="D29" s="93">
        <f t="shared" si="0"/>
        <v>11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118.12</v>
      </c>
      <c r="N29">
        <v>272.31</v>
      </c>
      <c r="O29">
        <v>101.41</v>
      </c>
      <c r="P29">
        <v>2.41</v>
      </c>
      <c r="Q29">
        <v>6.41</v>
      </c>
      <c r="R29" s="93">
        <v>3</v>
      </c>
      <c r="S29" s="93">
        <v>7</v>
      </c>
      <c r="T29" s="93">
        <v>1</v>
      </c>
      <c r="U29">
        <v>2.31</v>
      </c>
      <c r="V29">
        <v>5.441865</v>
      </c>
      <c r="W29">
        <v>2.93</v>
      </c>
      <c r="X29">
        <v>20</v>
      </c>
      <c r="Y29">
        <v>6.66</v>
      </c>
      <c r="Z29">
        <v>6.67</v>
      </c>
      <c r="AA29">
        <v>0</v>
      </c>
      <c r="AB29">
        <v>0</v>
      </c>
      <c r="AC29">
        <v>0</v>
      </c>
      <c r="AD29">
        <v>0.32</v>
      </c>
      <c r="AE29">
        <v>0</v>
      </c>
      <c r="AF29">
        <v>0</v>
      </c>
      <c r="AG29">
        <v>5.66</v>
      </c>
      <c r="AH29">
        <v>18.75</v>
      </c>
      <c r="AI29">
        <v>18.75</v>
      </c>
      <c r="AJ29">
        <v>27.11</v>
      </c>
      <c r="AK29">
        <v>0</v>
      </c>
      <c r="AL29">
        <v>0</v>
      </c>
      <c r="AM29">
        <v>0</v>
      </c>
    </row>
    <row r="30" spans="1:39">
      <c r="A30" t="s">
        <v>72</v>
      </c>
      <c r="B30" s="34">
        <v>212.04</v>
      </c>
      <c r="C30" s="34">
        <v>74.239999999999995</v>
      </c>
      <c r="D30" s="93">
        <f t="shared" si="0"/>
        <v>35.64</v>
      </c>
      <c r="E30" s="34">
        <v>0</v>
      </c>
      <c r="F30" s="34"/>
      <c r="G30" s="34"/>
      <c r="H30" s="34"/>
      <c r="I30" s="34"/>
      <c r="J30" s="37">
        <v>0.05</v>
      </c>
      <c r="K30" s="37">
        <v>0.05</v>
      </c>
      <c r="L30" s="37">
        <v>0.06</v>
      </c>
      <c r="M30">
        <v>118.12</v>
      </c>
      <c r="N30">
        <v>272.31</v>
      </c>
      <c r="O30">
        <v>101.41</v>
      </c>
      <c r="P30">
        <v>2.41</v>
      </c>
      <c r="Q30">
        <v>6.41</v>
      </c>
      <c r="R30" s="93">
        <v>15</v>
      </c>
      <c r="S30" s="93">
        <v>13</v>
      </c>
      <c r="T30" s="93">
        <v>7.64</v>
      </c>
      <c r="U30">
        <v>2.31</v>
      </c>
      <c r="V30">
        <v>15.702555</v>
      </c>
      <c r="W30">
        <v>2.93</v>
      </c>
      <c r="X30">
        <v>20</v>
      </c>
      <c r="Y30">
        <v>6.66</v>
      </c>
      <c r="Z30">
        <v>6.67</v>
      </c>
      <c r="AA30">
        <v>0.83</v>
      </c>
      <c r="AB30">
        <v>0.17</v>
      </c>
      <c r="AC30">
        <v>0.33</v>
      </c>
      <c r="AD30">
        <v>1.08</v>
      </c>
      <c r="AE30">
        <v>2</v>
      </c>
      <c r="AF30">
        <v>1</v>
      </c>
      <c r="AG30">
        <v>5.66</v>
      </c>
      <c r="AH30">
        <v>18.079999999999998</v>
      </c>
      <c r="AI30">
        <v>18.079999999999998</v>
      </c>
      <c r="AJ30">
        <v>27.11</v>
      </c>
      <c r="AK30">
        <v>3.5</v>
      </c>
      <c r="AL30">
        <v>1.5</v>
      </c>
      <c r="AM30">
        <v>0</v>
      </c>
    </row>
    <row r="31" spans="1:39">
      <c r="A31" t="s">
        <v>73</v>
      </c>
      <c r="B31" s="34">
        <v>212.04</v>
      </c>
      <c r="C31" s="34">
        <v>74.239999999999995</v>
      </c>
      <c r="D31" s="93">
        <f t="shared" si="0"/>
        <v>71.42</v>
      </c>
      <c r="E31" s="34">
        <v>0</v>
      </c>
      <c r="F31" s="34"/>
      <c r="G31" s="34"/>
      <c r="H31" s="34"/>
      <c r="I31" s="34"/>
      <c r="J31" s="37">
        <v>0.33</v>
      </c>
      <c r="K31" s="37">
        <v>0.33</v>
      </c>
      <c r="L31" s="37">
        <v>0.34</v>
      </c>
      <c r="M31">
        <v>118.12</v>
      </c>
      <c r="N31">
        <v>272.31</v>
      </c>
      <c r="O31">
        <v>101.41</v>
      </c>
      <c r="P31">
        <v>2.41</v>
      </c>
      <c r="Q31">
        <v>6.41</v>
      </c>
      <c r="R31" s="93">
        <v>31.42</v>
      </c>
      <c r="S31" s="93">
        <v>20</v>
      </c>
      <c r="T31" s="93">
        <v>20</v>
      </c>
      <c r="U31">
        <v>2.31</v>
      </c>
      <c r="V31">
        <v>25.671195000000001</v>
      </c>
      <c r="W31">
        <v>2.93</v>
      </c>
      <c r="X31">
        <v>20</v>
      </c>
      <c r="Y31">
        <v>6.66</v>
      </c>
      <c r="Z31">
        <v>6.67</v>
      </c>
      <c r="AA31">
        <v>6.31</v>
      </c>
      <c r="AB31">
        <v>1.26</v>
      </c>
      <c r="AC31">
        <v>2.33</v>
      </c>
      <c r="AD31">
        <v>2.5499999999999998</v>
      </c>
      <c r="AE31">
        <v>7</v>
      </c>
      <c r="AF31">
        <v>3</v>
      </c>
      <c r="AG31">
        <v>5.66</v>
      </c>
      <c r="AH31">
        <v>17.75</v>
      </c>
      <c r="AI31">
        <v>17.75</v>
      </c>
      <c r="AJ31">
        <v>25.17</v>
      </c>
      <c r="AK31">
        <v>7</v>
      </c>
      <c r="AL31">
        <v>3</v>
      </c>
      <c r="AM31">
        <v>0</v>
      </c>
    </row>
    <row r="32" spans="1:39">
      <c r="A32" t="s">
        <v>74</v>
      </c>
      <c r="B32" s="34">
        <v>212.04</v>
      </c>
      <c r="C32" s="34">
        <v>74.239999999999995</v>
      </c>
      <c r="D32" s="93">
        <f t="shared" si="0"/>
        <v>82.949999999999989</v>
      </c>
      <c r="E32" s="34">
        <v>0</v>
      </c>
      <c r="F32" s="34"/>
      <c r="G32" s="34"/>
      <c r="H32" s="34"/>
      <c r="I32" s="34"/>
      <c r="J32" s="37">
        <v>1.1399999999999999</v>
      </c>
      <c r="K32" s="37">
        <v>1.1399999999999999</v>
      </c>
      <c r="L32" s="37">
        <v>1.17</v>
      </c>
      <c r="M32">
        <v>118.12</v>
      </c>
      <c r="N32">
        <v>272.31</v>
      </c>
      <c r="O32">
        <v>101.41</v>
      </c>
      <c r="P32">
        <v>2.41</v>
      </c>
      <c r="Q32">
        <v>6.41</v>
      </c>
      <c r="R32" s="93">
        <v>27.65</v>
      </c>
      <c r="S32" s="93">
        <v>27.65</v>
      </c>
      <c r="T32" s="93">
        <v>27.65</v>
      </c>
      <c r="U32">
        <v>2.31</v>
      </c>
      <c r="V32">
        <v>35.260170000000002</v>
      </c>
      <c r="W32">
        <v>2.93</v>
      </c>
      <c r="X32">
        <v>20</v>
      </c>
      <c r="Y32">
        <v>6.66</v>
      </c>
      <c r="Z32">
        <v>6.67</v>
      </c>
      <c r="AA32">
        <v>16.170000000000002</v>
      </c>
      <c r="AB32">
        <v>3.23</v>
      </c>
      <c r="AC32">
        <v>5</v>
      </c>
      <c r="AD32">
        <v>4.6900000000000004</v>
      </c>
      <c r="AE32">
        <v>8</v>
      </c>
      <c r="AF32">
        <v>4</v>
      </c>
      <c r="AG32">
        <v>5.66</v>
      </c>
      <c r="AH32">
        <v>23.03</v>
      </c>
      <c r="AI32">
        <v>23.03</v>
      </c>
      <c r="AJ32">
        <v>25.17</v>
      </c>
      <c r="AK32">
        <v>10.5</v>
      </c>
      <c r="AL32">
        <v>4.5</v>
      </c>
      <c r="AM32">
        <v>0</v>
      </c>
    </row>
    <row r="33" spans="1:39">
      <c r="A33" t="s">
        <v>75</v>
      </c>
      <c r="B33" s="34">
        <v>212.04</v>
      </c>
      <c r="C33" s="34">
        <v>74.239999999999995</v>
      </c>
      <c r="D33" s="93">
        <f t="shared" si="0"/>
        <v>89.95</v>
      </c>
      <c r="E33" s="34">
        <v>0</v>
      </c>
      <c r="F33" s="34"/>
      <c r="G33" s="34"/>
      <c r="H33" s="34"/>
      <c r="I33" s="34"/>
      <c r="J33" s="37">
        <v>2.25</v>
      </c>
      <c r="K33" s="37">
        <v>2.25</v>
      </c>
      <c r="L33" s="37">
        <v>2.31</v>
      </c>
      <c r="M33">
        <v>118.12</v>
      </c>
      <c r="N33">
        <v>272.31</v>
      </c>
      <c r="O33">
        <v>101.41</v>
      </c>
      <c r="P33">
        <v>2.41</v>
      </c>
      <c r="Q33">
        <v>6.41</v>
      </c>
      <c r="R33" s="93">
        <v>29.98</v>
      </c>
      <c r="S33" s="93">
        <v>29.99</v>
      </c>
      <c r="T33" s="93">
        <v>29.98</v>
      </c>
      <c r="U33">
        <v>2.31</v>
      </c>
      <c r="V33">
        <v>45.725295000000003</v>
      </c>
      <c r="W33">
        <v>2.93</v>
      </c>
      <c r="X33">
        <v>27.83</v>
      </c>
      <c r="Y33">
        <v>9.26</v>
      </c>
      <c r="Z33">
        <v>9.2799999999999994</v>
      </c>
      <c r="AA33">
        <v>30.72</v>
      </c>
      <c r="AB33">
        <v>6.14</v>
      </c>
      <c r="AC33">
        <v>8.75</v>
      </c>
      <c r="AD33">
        <v>7.47</v>
      </c>
      <c r="AE33">
        <v>11</v>
      </c>
      <c r="AF33">
        <v>6</v>
      </c>
      <c r="AG33">
        <v>5.66</v>
      </c>
      <c r="AH33">
        <v>21.75</v>
      </c>
      <c r="AI33">
        <v>21.75</v>
      </c>
      <c r="AJ33">
        <v>25.17</v>
      </c>
      <c r="AK33">
        <v>21</v>
      </c>
      <c r="AL33">
        <v>9</v>
      </c>
      <c r="AM33">
        <v>0</v>
      </c>
    </row>
    <row r="34" spans="1:39">
      <c r="A34" t="s">
        <v>76</v>
      </c>
      <c r="B34" s="34">
        <v>212.04</v>
      </c>
      <c r="C34" s="34">
        <v>74.239999999999995</v>
      </c>
      <c r="D34" s="93">
        <f t="shared" si="0"/>
        <v>91.45</v>
      </c>
      <c r="E34" s="34">
        <v>0</v>
      </c>
      <c r="F34" s="34"/>
      <c r="G34" s="34"/>
      <c r="H34" s="34"/>
      <c r="I34" s="34"/>
      <c r="J34" s="37">
        <v>3.53</v>
      </c>
      <c r="K34" s="37">
        <v>3.53</v>
      </c>
      <c r="L34" s="37">
        <v>3.62</v>
      </c>
      <c r="M34">
        <v>67.77</v>
      </c>
      <c r="N34">
        <v>272.31</v>
      </c>
      <c r="O34">
        <v>101.41</v>
      </c>
      <c r="P34">
        <v>2.41</v>
      </c>
      <c r="Q34">
        <v>6.41</v>
      </c>
      <c r="R34" s="93">
        <v>30.48</v>
      </c>
      <c r="S34" s="93">
        <v>30.49</v>
      </c>
      <c r="T34" s="93">
        <v>30.48</v>
      </c>
      <c r="U34">
        <v>2.31</v>
      </c>
      <c r="V34">
        <v>56.881605</v>
      </c>
      <c r="W34">
        <v>2.93</v>
      </c>
      <c r="X34">
        <v>26.66</v>
      </c>
      <c r="Y34">
        <v>8.8800000000000008</v>
      </c>
      <c r="Z34">
        <v>8.89</v>
      </c>
      <c r="AA34">
        <v>48.73</v>
      </c>
      <c r="AB34">
        <v>9.75</v>
      </c>
      <c r="AC34">
        <v>15.25</v>
      </c>
      <c r="AD34">
        <v>11.72</v>
      </c>
      <c r="AE34">
        <v>21</v>
      </c>
      <c r="AF34">
        <v>10</v>
      </c>
      <c r="AG34">
        <v>5.66</v>
      </c>
      <c r="AH34">
        <v>19.57</v>
      </c>
      <c r="AI34">
        <v>19.57</v>
      </c>
      <c r="AJ34">
        <v>25.17</v>
      </c>
      <c r="AK34">
        <v>36.4</v>
      </c>
      <c r="AL34">
        <v>15.6</v>
      </c>
      <c r="AM34">
        <v>0</v>
      </c>
    </row>
    <row r="35" spans="1:39">
      <c r="A35" t="s">
        <v>77</v>
      </c>
      <c r="B35" s="34">
        <v>212.04</v>
      </c>
      <c r="C35" s="34">
        <v>74.239999999999995</v>
      </c>
      <c r="D35" s="93">
        <f t="shared" si="0"/>
        <v>92.95</v>
      </c>
      <c r="E35" s="34">
        <v>0</v>
      </c>
      <c r="F35" s="34"/>
      <c r="G35" s="34"/>
      <c r="H35" s="34"/>
      <c r="I35" s="34"/>
      <c r="J35" s="37">
        <v>4.87</v>
      </c>
      <c r="K35" s="37">
        <v>4.87</v>
      </c>
      <c r="L35" s="37">
        <v>4.99</v>
      </c>
      <c r="M35">
        <v>67.77</v>
      </c>
      <c r="N35">
        <v>272.31</v>
      </c>
      <c r="O35">
        <v>101.41</v>
      </c>
      <c r="P35">
        <v>2.41</v>
      </c>
      <c r="Q35">
        <v>6.41</v>
      </c>
      <c r="R35" s="93">
        <v>30.98</v>
      </c>
      <c r="S35" s="93">
        <v>30.99</v>
      </c>
      <c r="T35" s="93">
        <v>30.98</v>
      </c>
      <c r="U35">
        <v>2.31</v>
      </c>
      <c r="V35">
        <v>68.174205000000001</v>
      </c>
      <c r="W35">
        <v>2.93</v>
      </c>
      <c r="X35">
        <v>25.66</v>
      </c>
      <c r="Y35">
        <v>8.56</v>
      </c>
      <c r="Z35">
        <v>8.5500000000000007</v>
      </c>
      <c r="AA35">
        <v>69.489999999999995</v>
      </c>
      <c r="AB35">
        <v>13.9</v>
      </c>
      <c r="AC35">
        <v>22.33</v>
      </c>
      <c r="AD35">
        <v>15.27</v>
      </c>
      <c r="AE35">
        <v>27</v>
      </c>
      <c r="AF35">
        <v>14</v>
      </c>
      <c r="AG35">
        <v>5.66</v>
      </c>
      <c r="AH35">
        <v>19.149999999999999</v>
      </c>
      <c r="AI35">
        <v>19.149999999999999</v>
      </c>
      <c r="AJ35">
        <v>25.17</v>
      </c>
      <c r="AK35">
        <v>58.1</v>
      </c>
      <c r="AL35">
        <v>24.9</v>
      </c>
      <c r="AM35">
        <v>0</v>
      </c>
    </row>
    <row r="36" spans="1:39">
      <c r="A36" t="s">
        <v>78</v>
      </c>
      <c r="B36" s="34">
        <v>212.04</v>
      </c>
      <c r="C36" s="34">
        <v>74.239999999999995</v>
      </c>
      <c r="D36" s="93">
        <f t="shared" si="0"/>
        <v>93.949999999999989</v>
      </c>
      <c r="E36" s="34">
        <v>0</v>
      </c>
      <c r="F36" s="34"/>
      <c r="G36" s="34"/>
      <c r="H36" s="34"/>
      <c r="I36" s="34"/>
      <c r="J36" s="37">
        <v>6.26</v>
      </c>
      <c r="K36" s="37">
        <v>6.26</v>
      </c>
      <c r="L36" s="37">
        <v>6.41</v>
      </c>
      <c r="M36">
        <v>67.77</v>
      </c>
      <c r="N36">
        <v>272.31</v>
      </c>
      <c r="O36">
        <v>101.41</v>
      </c>
      <c r="P36">
        <v>2.41</v>
      </c>
      <c r="Q36">
        <v>6.41</v>
      </c>
      <c r="R36" s="93">
        <v>31.32</v>
      </c>
      <c r="S36" s="93">
        <v>31.31</v>
      </c>
      <c r="T36" s="93">
        <v>31.32</v>
      </c>
      <c r="U36">
        <v>2.31</v>
      </c>
      <c r="V36">
        <v>78.580920000000006</v>
      </c>
      <c r="W36">
        <v>2.93</v>
      </c>
      <c r="X36">
        <v>24.33</v>
      </c>
      <c r="Y36">
        <v>8.1</v>
      </c>
      <c r="Z36">
        <v>8.11</v>
      </c>
      <c r="AA36">
        <v>90.9</v>
      </c>
      <c r="AB36">
        <v>18.18</v>
      </c>
      <c r="AC36">
        <v>29.73</v>
      </c>
      <c r="AD36">
        <v>18.989999999999998</v>
      </c>
      <c r="AE36">
        <v>33</v>
      </c>
      <c r="AF36">
        <v>16</v>
      </c>
      <c r="AG36">
        <v>5.66</v>
      </c>
      <c r="AH36">
        <v>18.75</v>
      </c>
      <c r="AI36">
        <v>18.75</v>
      </c>
      <c r="AJ36">
        <v>25.17</v>
      </c>
      <c r="AK36">
        <v>72.8</v>
      </c>
      <c r="AL36">
        <v>31.2</v>
      </c>
      <c r="AM36">
        <v>0</v>
      </c>
    </row>
    <row r="37" spans="1:39">
      <c r="A37" t="s">
        <v>79</v>
      </c>
      <c r="B37" s="34">
        <v>212.04</v>
      </c>
      <c r="C37" s="34">
        <v>74.239999999999995</v>
      </c>
      <c r="D37" s="93">
        <f t="shared" si="0"/>
        <v>96.5</v>
      </c>
      <c r="E37" s="34">
        <v>0</v>
      </c>
      <c r="F37" s="34"/>
      <c r="G37" s="34"/>
      <c r="H37" s="34"/>
      <c r="I37" s="34"/>
      <c r="J37" s="37">
        <v>7.62</v>
      </c>
      <c r="K37" s="37">
        <v>7.62</v>
      </c>
      <c r="L37" s="37">
        <v>7.81</v>
      </c>
      <c r="M37">
        <v>67.77</v>
      </c>
      <c r="N37">
        <v>272.31</v>
      </c>
      <c r="O37">
        <v>101.41</v>
      </c>
      <c r="P37">
        <v>2.41</v>
      </c>
      <c r="Q37">
        <v>6.41</v>
      </c>
      <c r="R37" s="93">
        <v>32.17</v>
      </c>
      <c r="S37" s="93">
        <v>32.159999999999997</v>
      </c>
      <c r="T37" s="93">
        <v>32.17</v>
      </c>
      <c r="U37">
        <v>2.31</v>
      </c>
      <c r="V37">
        <v>88.023870000000002</v>
      </c>
      <c r="W37">
        <v>2.93</v>
      </c>
      <c r="X37">
        <v>33.72</v>
      </c>
      <c r="Y37">
        <v>11.24</v>
      </c>
      <c r="Z37">
        <v>11.24</v>
      </c>
      <c r="AA37">
        <v>110.98</v>
      </c>
      <c r="AB37">
        <v>22.2</v>
      </c>
      <c r="AC37">
        <v>37.36</v>
      </c>
      <c r="AD37">
        <v>22.66</v>
      </c>
      <c r="AE37">
        <v>39</v>
      </c>
      <c r="AF37">
        <v>19</v>
      </c>
      <c r="AG37">
        <v>5.66</v>
      </c>
      <c r="AH37">
        <v>17.440000000000001</v>
      </c>
      <c r="AI37">
        <v>17.440000000000001</v>
      </c>
      <c r="AJ37">
        <v>26.14</v>
      </c>
      <c r="AK37">
        <v>88.9</v>
      </c>
      <c r="AL37">
        <v>38.1</v>
      </c>
      <c r="AM37">
        <v>0</v>
      </c>
    </row>
    <row r="38" spans="1:39">
      <c r="A38" t="s">
        <v>80</v>
      </c>
      <c r="B38" s="34">
        <v>212.04</v>
      </c>
      <c r="C38" s="34">
        <v>74.239999999999995</v>
      </c>
      <c r="D38" s="93">
        <f t="shared" si="0"/>
        <v>96.5</v>
      </c>
      <c r="E38" s="34">
        <v>0</v>
      </c>
      <c r="F38" s="34"/>
      <c r="G38" s="34"/>
      <c r="H38" s="34"/>
      <c r="I38" s="34"/>
      <c r="J38" s="37">
        <v>8.84</v>
      </c>
      <c r="K38" s="37">
        <v>8.84</v>
      </c>
      <c r="L38" s="37">
        <v>9.06</v>
      </c>
      <c r="M38">
        <v>67.77</v>
      </c>
      <c r="N38">
        <v>272.31</v>
      </c>
      <c r="O38">
        <v>101.41</v>
      </c>
      <c r="P38">
        <v>2.41</v>
      </c>
      <c r="Q38">
        <v>6.41</v>
      </c>
      <c r="R38" s="93">
        <v>32.17</v>
      </c>
      <c r="S38" s="93">
        <v>32.159999999999997</v>
      </c>
      <c r="T38" s="93">
        <v>32.17</v>
      </c>
      <c r="U38">
        <v>2.31</v>
      </c>
      <c r="V38">
        <v>96.668549999999996</v>
      </c>
      <c r="W38">
        <v>2.93</v>
      </c>
      <c r="X38">
        <v>28.88</v>
      </c>
      <c r="Y38">
        <v>9.6199999999999992</v>
      </c>
      <c r="Z38">
        <v>9.6300000000000008</v>
      </c>
      <c r="AA38">
        <v>129.94</v>
      </c>
      <c r="AB38">
        <v>25.99</v>
      </c>
      <c r="AC38">
        <v>44.87</v>
      </c>
      <c r="AD38">
        <v>26.01</v>
      </c>
      <c r="AE38">
        <v>45</v>
      </c>
      <c r="AF38">
        <v>22</v>
      </c>
      <c r="AG38">
        <v>5.66</v>
      </c>
      <c r="AH38">
        <v>16.77</v>
      </c>
      <c r="AI38">
        <v>16.77</v>
      </c>
      <c r="AJ38">
        <v>26.14</v>
      </c>
      <c r="AK38">
        <v>108.5</v>
      </c>
      <c r="AL38">
        <v>46.5</v>
      </c>
      <c r="AM38">
        <v>0</v>
      </c>
    </row>
    <row r="39" spans="1:39">
      <c r="A39" t="s">
        <v>81</v>
      </c>
      <c r="B39" s="34">
        <v>212.04</v>
      </c>
      <c r="C39" s="34">
        <v>74.239999999999995</v>
      </c>
      <c r="D39" s="93">
        <f t="shared" si="0"/>
        <v>97</v>
      </c>
      <c r="E39" s="34">
        <v>0</v>
      </c>
      <c r="F39" s="34"/>
      <c r="G39" s="34"/>
      <c r="H39" s="34"/>
      <c r="I39" s="34"/>
      <c r="J39" s="37">
        <v>9.94</v>
      </c>
      <c r="K39" s="37">
        <v>9.94</v>
      </c>
      <c r="L39" s="37">
        <v>10.19</v>
      </c>
      <c r="M39">
        <v>67.77</v>
      </c>
      <c r="N39">
        <v>272.31</v>
      </c>
      <c r="O39">
        <v>101.41</v>
      </c>
      <c r="P39">
        <v>2.41</v>
      </c>
      <c r="Q39">
        <v>6.41</v>
      </c>
      <c r="R39" s="93">
        <v>32.33</v>
      </c>
      <c r="S39" s="93">
        <v>32.340000000000003</v>
      </c>
      <c r="T39" s="93">
        <v>32.33</v>
      </c>
      <c r="U39">
        <v>2.31</v>
      </c>
      <c r="V39">
        <v>94.848105000000004</v>
      </c>
      <c r="W39">
        <v>2.93</v>
      </c>
      <c r="X39">
        <v>23.92</v>
      </c>
      <c r="Y39">
        <v>7.97</v>
      </c>
      <c r="Z39">
        <v>7.97</v>
      </c>
      <c r="AA39">
        <v>149.36000000000001</v>
      </c>
      <c r="AB39">
        <v>29.87</v>
      </c>
      <c r="AC39">
        <v>51.79</v>
      </c>
      <c r="AD39">
        <v>29.02</v>
      </c>
      <c r="AE39">
        <v>52</v>
      </c>
      <c r="AF39">
        <v>26</v>
      </c>
      <c r="AG39">
        <v>5.66</v>
      </c>
      <c r="AH39">
        <v>16.22</v>
      </c>
      <c r="AI39">
        <v>16.22</v>
      </c>
      <c r="AJ39">
        <v>26.14</v>
      </c>
      <c r="AK39">
        <v>122.5</v>
      </c>
      <c r="AL39">
        <v>52.5</v>
      </c>
      <c r="AM39">
        <v>0</v>
      </c>
    </row>
    <row r="40" spans="1:39">
      <c r="A40" t="s">
        <v>82</v>
      </c>
      <c r="B40" s="34">
        <v>212.04</v>
      </c>
      <c r="C40" s="34">
        <v>74.239999999999995</v>
      </c>
      <c r="D40" s="93">
        <f t="shared" si="0"/>
        <v>97</v>
      </c>
      <c r="E40" s="34">
        <v>0</v>
      </c>
      <c r="F40" s="34"/>
      <c r="G40" s="34"/>
      <c r="H40" s="34"/>
      <c r="I40" s="34"/>
      <c r="J40" s="37">
        <v>10.55</v>
      </c>
      <c r="K40" s="37">
        <v>10.55</v>
      </c>
      <c r="L40" s="37">
        <v>10.81</v>
      </c>
      <c r="M40">
        <v>67.77</v>
      </c>
      <c r="N40">
        <v>272.31</v>
      </c>
      <c r="O40">
        <v>101.41</v>
      </c>
      <c r="P40">
        <v>2.41</v>
      </c>
      <c r="Q40">
        <v>6.41</v>
      </c>
      <c r="R40" s="93">
        <v>32.33</v>
      </c>
      <c r="S40" s="93">
        <v>32.340000000000003</v>
      </c>
      <c r="T40" s="93">
        <v>32.33</v>
      </c>
      <c r="U40">
        <v>2.31</v>
      </c>
      <c r="V40">
        <v>102.82107000000001</v>
      </c>
      <c r="W40">
        <v>2.93</v>
      </c>
      <c r="X40">
        <v>22.83</v>
      </c>
      <c r="Y40">
        <v>7.6</v>
      </c>
      <c r="Z40">
        <v>7.61</v>
      </c>
      <c r="AA40">
        <v>167.87</v>
      </c>
      <c r="AB40">
        <v>33.57</v>
      </c>
      <c r="AC40">
        <v>58.16</v>
      </c>
      <c r="AD40">
        <v>31.75</v>
      </c>
      <c r="AE40">
        <v>60</v>
      </c>
      <c r="AF40">
        <v>30</v>
      </c>
      <c r="AG40">
        <v>5.66</v>
      </c>
      <c r="AH40">
        <v>15.22</v>
      </c>
      <c r="AI40">
        <v>15.22</v>
      </c>
      <c r="AJ40">
        <v>26.14</v>
      </c>
      <c r="AK40">
        <v>137.19999999999999</v>
      </c>
      <c r="AL40">
        <v>58.8</v>
      </c>
      <c r="AM40">
        <v>0</v>
      </c>
    </row>
    <row r="41" spans="1:39">
      <c r="A41" t="s">
        <v>83</v>
      </c>
      <c r="B41" s="34">
        <v>212.04</v>
      </c>
      <c r="C41" s="34">
        <v>74.239999999999995</v>
      </c>
      <c r="D41" s="93">
        <f t="shared" si="0"/>
        <v>97</v>
      </c>
      <c r="E41" s="34">
        <v>0</v>
      </c>
      <c r="F41" s="34"/>
      <c r="G41" s="34"/>
      <c r="H41" s="34"/>
      <c r="I41" s="34"/>
      <c r="J41" s="37">
        <v>10.85</v>
      </c>
      <c r="K41" s="37">
        <v>10.85</v>
      </c>
      <c r="L41" s="37">
        <v>11.13</v>
      </c>
      <c r="M41">
        <v>67.77</v>
      </c>
      <c r="N41">
        <v>272.31</v>
      </c>
      <c r="O41">
        <v>101.41</v>
      </c>
      <c r="P41">
        <v>2.41</v>
      </c>
      <c r="Q41">
        <v>5.01</v>
      </c>
      <c r="R41" s="93">
        <v>32.33</v>
      </c>
      <c r="S41" s="93">
        <v>32.340000000000003</v>
      </c>
      <c r="T41" s="93">
        <v>32.33</v>
      </c>
      <c r="U41">
        <v>2.31</v>
      </c>
      <c r="V41">
        <v>110.18073</v>
      </c>
      <c r="W41">
        <v>2.93</v>
      </c>
      <c r="X41">
        <v>21.66</v>
      </c>
      <c r="Y41">
        <v>7.22</v>
      </c>
      <c r="Z41">
        <v>7.22</v>
      </c>
      <c r="AA41">
        <v>184.93</v>
      </c>
      <c r="AB41">
        <v>36.979999999999997</v>
      </c>
      <c r="AC41">
        <v>64.290000000000006</v>
      </c>
      <c r="AD41">
        <v>34.19</v>
      </c>
      <c r="AE41">
        <v>64</v>
      </c>
      <c r="AF41">
        <v>32</v>
      </c>
      <c r="AG41">
        <v>5.66</v>
      </c>
      <c r="AH41">
        <v>14.44</v>
      </c>
      <c r="AI41">
        <v>14.44</v>
      </c>
      <c r="AJ41">
        <v>26.14</v>
      </c>
      <c r="AK41">
        <v>147</v>
      </c>
      <c r="AL41">
        <v>63</v>
      </c>
      <c r="AM41">
        <v>0</v>
      </c>
    </row>
    <row r="42" spans="1:39">
      <c r="A42" t="s">
        <v>84</v>
      </c>
      <c r="B42" s="34">
        <v>212.04</v>
      </c>
      <c r="C42" s="34">
        <v>74.239999999999995</v>
      </c>
      <c r="D42" s="93">
        <f t="shared" si="0"/>
        <v>97</v>
      </c>
      <c r="E42" s="34">
        <v>0</v>
      </c>
      <c r="F42" s="34"/>
      <c r="G42" s="34"/>
      <c r="H42" s="34"/>
      <c r="I42" s="34"/>
      <c r="J42" s="37">
        <v>10.91</v>
      </c>
      <c r="K42" s="37">
        <v>10.91</v>
      </c>
      <c r="L42" s="37">
        <v>11.17</v>
      </c>
      <c r="M42">
        <v>67.77</v>
      </c>
      <c r="N42">
        <v>272.31</v>
      </c>
      <c r="O42">
        <v>101.41</v>
      </c>
      <c r="P42">
        <v>2.41</v>
      </c>
      <c r="Q42">
        <v>5.01</v>
      </c>
      <c r="R42" s="93">
        <v>32.33</v>
      </c>
      <c r="S42" s="93">
        <v>32.340000000000003</v>
      </c>
      <c r="T42" s="93">
        <v>32.33</v>
      </c>
      <c r="U42">
        <v>2.31</v>
      </c>
      <c r="V42">
        <v>116.868675</v>
      </c>
      <c r="W42">
        <v>2.93</v>
      </c>
      <c r="X42">
        <v>21.16</v>
      </c>
      <c r="Y42">
        <v>7.06</v>
      </c>
      <c r="Z42">
        <v>7.05</v>
      </c>
      <c r="AA42">
        <v>199.08</v>
      </c>
      <c r="AB42">
        <v>39.82</v>
      </c>
      <c r="AC42">
        <v>69.61</v>
      </c>
      <c r="AD42">
        <v>36.33</v>
      </c>
      <c r="AE42">
        <v>67</v>
      </c>
      <c r="AF42">
        <v>34</v>
      </c>
      <c r="AG42">
        <v>5.66</v>
      </c>
      <c r="AH42">
        <v>13.74</v>
      </c>
      <c r="AI42">
        <v>13.74</v>
      </c>
      <c r="AJ42">
        <v>26.14</v>
      </c>
      <c r="AK42">
        <v>161</v>
      </c>
      <c r="AL42">
        <v>69</v>
      </c>
      <c r="AM42">
        <v>0</v>
      </c>
    </row>
    <row r="43" spans="1:39">
      <c r="A43" t="s">
        <v>85</v>
      </c>
      <c r="B43" s="34">
        <v>212.04</v>
      </c>
      <c r="C43" s="34">
        <v>74.239999999999995</v>
      </c>
      <c r="D43" s="93">
        <f t="shared" si="0"/>
        <v>97</v>
      </c>
      <c r="E43" s="34">
        <v>0</v>
      </c>
      <c r="F43" s="34"/>
      <c r="G43" s="34"/>
      <c r="H43" s="34"/>
      <c r="I43" s="34"/>
      <c r="J43" s="37">
        <v>10.94</v>
      </c>
      <c r="K43" s="37">
        <v>10.94</v>
      </c>
      <c r="L43" s="37">
        <v>11.21</v>
      </c>
      <c r="M43">
        <v>67.77</v>
      </c>
      <c r="N43">
        <v>272.31</v>
      </c>
      <c r="O43">
        <v>101.41</v>
      </c>
      <c r="P43">
        <v>2.41</v>
      </c>
      <c r="Q43">
        <v>5.01</v>
      </c>
      <c r="R43" s="93">
        <v>32.33</v>
      </c>
      <c r="S43" s="93">
        <v>32.340000000000003</v>
      </c>
      <c r="T43" s="93">
        <v>32.33</v>
      </c>
      <c r="U43">
        <v>2.54</v>
      </c>
      <c r="V43">
        <v>122.69020500000001</v>
      </c>
      <c r="W43">
        <v>2.93</v>
      </c>
      <c r="X43">
        <v>20</v>
      </c>
      <c r="Y43">
        <v>6.66</v>
      </c>
      <c r="Z43">
        <v>6.67</v>
      </c>
      <c r="AA43">
        <v>211.58</v>
      </c>
      <c r="AB43">
        <v>42.31</v>
      </c>
      <c r="AC43">
        <v>74.55</v>
      </c>
      <c r="AD43">
        <v>39.19</v>
      </c>
      <c r="AE43">
        <v>70</v>
      </c>
      <c r="AF43">
        <v>35</v>
      </c>
      <c r="AG43">
        <v>5.66</v>
      </c>
      <c r="AH43">
        <v>13.33</v>
      </c>
      <c r="AI43">
        <v>13.33</v>
      </c>
      <c r="AJ43">
        <v>26.14</v>
      </c>
      <c r="AK43">
        <v>171.5</v>
      </c>
      <c r="AL43">
        <v>73.5</v>
      </c>
      <c r="AM43">
        <v>0</v>
      </c>
    </row>
    <row r="44" spans="1:39">
      <c r="A44" t="s">
        <v>86</v>
      </c>
      <c r="B44" s="34">
        <v>212.04</v>
      </c>
      <c r="C44" s="34">
        <v>74.239999999999995</v>
      </c>
      <c r="D44" s="93">
        <f t="shared" si="0"/>
        <v>97</v>
      </c>
      <c r="E44" s="34">
        <v>0</v>
      </c>
      <c r="F44" s="34"/>
      <c r="G44" s="34"/>
      <c r="H44" s="34"/>
      <c r="I44" s="34"/>
      <c r="J44" s="37">
        <v>10.93</v>
      </c>
      <c r="K44" s="37">
        <v>10.93</v>
      </c>
      <c r="L44" s="37">
        <v>11.19</v>
      </c>
      <c r="M44">
        <v>67.77</v>
      </c>
      <c r="N44">
        <v>272.31</v>
      </c>
      <c r="O44">
        <v>101.41</v>
      </c>
      <c r="P44">
        <v>2.33</v>
      </c>
      <c r="Q44">
        <v>5.01</v>
      </c>
      <c r="R44" s="93">
        <v>32.33</v>
      </c>
      <c r="S44" s="93">
        <v>32.340000000000003</v>
      </c>
      <c r="T44" s="93">
        <v>32.33</v>
      </c>
      <c r="U44">
        <v>2.54</v>
      </c>
      <c r="V44">
        <v>127.82055</v>
      </c>
      <c r="W44">
        <v>2.93</v>
      </c>
      <c r="X44">
        <v>20</v>
      </c>
      <c r="Y44">
        <v>6.66</v>
      </c>
      <c r="Z44">
        <v>6.67</v>
      </c>
      <c r="AA44">
        <v>223.87</v>
      </c>
      <c r="AB44">
        <v>44.77</v>
      </c>
      <c r="AC44">
        <v>77.55</v>
      </c>
      <c r="AD44">
        <v>40.799999999999997</v>
      </c>
      <c r="AE44">
        <v>75</v>
      </c>
      <c r="AF44">
        <v>37</v>
      </c>
      <c r="AG44">
        <v>5.66</v>
      </c>
      <c r="AH44">
        <v>13.33</v>
      </c>
      <c r="AI44">
        <v>13.33</v>
      </c>
      <c r="AJ44">
        <v>26.14</v>
      </c>
      <c r="AK44">
        <v>179.9</v>
      </c>
      <c r="AL44">
        <v>77.099999999999994</v>
      </c>
      <c r="AM44">
        <v>0</v>
      </c>
    </row>
    <row r="45" spans="1:39">
      <c r="A45" t="s">
        <v>87</v>
      </c>
      <c r="B45" s="34">
        <v>212.04</v>
      </c>
      <c r="C45" s="34">
        <v>74.239999999999995</v>
      </c>
      <c r="D45" s="93">
        <f t="shared" si="0"/>
        <v>97</v>
      </c>
      <c r="E45" s="34">
        <v>0</v>
      </c>
      <c r="F45" s="34"/>
      <c r="G45" s="34"/>
      <c r="H45" s="34"/>
      <c r="I45" s="34"/>
      <c r="J45" s="37">
        <v>10.95</v>
      </c>
      <c r="K45" s="37">
        <v>10.95</v>
      </c>
      <c r="L45" s="37">
        <v>11.23</v>
      </c>
      <c r="M45">
        <v>96.82</v>
      </c>
      <c r="N45">
        <v>272.31</v>
      </c>
      <c r="O45">
        <v>101.41</v>
      </c>
      <c r="P45">
        <v>2.33</v>
      </c>
      <c r="Q45">
        <v>5.01</v>
      </c>
      <c r="R45" s="93">
        <v>32.33</v>
      </c>
      <c r="S45" s="93">
        <v>32.340000000000003</v>
      </c>
      <c r="T45" s="93">
        <v>32.33</v>
      </c>
      <c r="U45">
        <v>2.54</v>
      </c>
      <c r="V45">
        <v>131.2278</v>
      </c>
      <c r="W45">
        <v>2.93</v>
      </c>
      <c r="X45">
        <v>20</v>
      </c>
      <c r="Y45">
        <v>6.66</v>
      </c>
      <c r="Z45">
        <v>6.67</v>
      </c>
      <c r="AA45">
        <v>234.14</v>
      </c>
      <c r="AB45">
        <v>46.83</v>
      </c>
      <c r="AC45">
        <v>80.62</v>
      </c>
      <c r="AD45">
        <v>41.25</v>
      </c>
      <c r="AE45">
        <v>79</v>
      </c>
      <c r="AF45">
        <v>39</v>
      </c>
      <c r="AG45">
        <v>5.66</v>
      </c>
      <c r="AH45">
        <v>13.33</v>
      </c>
      <c r="AI45">
        <v>13.33</v>
      </c>
      <c r="AJ45">
        <v>26.14</v>
      </c>
      <c r="AK45">
        <v>189</v>
      </c>
      <c r="AL45">
        <v>81</v>
      </c>
      <c r="AM45">
        <v>0</v>
      </c>
    </row>
    <row r="46" spans="1:39">
      <c r="A46" t="s">
        <v>88</v>
      </c>
      <c r="B46" s="34">
        <v>212.04</v>
      </c>
      <c r="C46" s="34">
        <v>74.239999999999995</v>
      </c>
      <c r="D46" s="93">
        <f t="shared" si="0"/>
        <v>97</v>
      </c>
      <c r="E46" s="34">
        <v>0</v>
      </c>
      <c r="F46" s="34"/>
      <c r="G46" s="34"/>
      <c r="H46" s="34"/>
      <c r="I46" s="34"/>
      <c r="J46" s="37">
        <v>10.97</v>
      </c>
      <c r="K46" s="37">
        <v>10.97</v>
      </c>
      <c r="L46" s="37">
        <v>11.25</v>
      </c>
      <c r="M46">
        <v>96.82</v>
      </c>
      <c r="N46">
        <v>272.31</v>
      </c>
      <c r="O46">
        <v>101.41</v>
      </c>
      <c r="P46">
        <v>2.33</v>
      </c>
      <c r="Q46">
        <v>5.01</v>
      </c>
      <c r="R46" s="93">
        <v>32.33</v>
      </c>
      <c r="S46" s="93">
        <v>32.340000000000003</v>
      </c>
      <c r="T46" s="93">
        <v>32.33</v>
      </c>
      <c r="U46">
        <v>2.54</v>
      </c>
      <c r="V46">
        <v>135.17047500000001</v>
      </c>
      <c r="W46">
        <v>2.93</v>
      </c>
      <c r="X46">
        <v>20</v>
      </c>
      <c r="Y46">
        <v>6.66</v>
      </c>
      <c r="Z46">
        <v>6.67</v>
      </c>
      <c r="AA46">
        <v>243.52</v>
      </c>
      <c r="AB46">
        <v>48.7</v>
      </c>
      <c r="AC46">
        <v>83.22</v>
      </c>
      <c r="AD46">
        <v>42.61</v>
      </c>
      <c r="AE46">
        <v>79</v>
      </c>
      <c r="AF46">
        <v>39</v>
      </c>
      <c r="AG46">
        <v>5.66</v>
      </c>
      <c r="AH46">
        <v>13.33</v>
      </c>
      <c r="AI46">
        <v>13.33</v>
      </c>
      <c r="AJ46">
        <v>26.14</v>
      </c>
      <c r="AK46">
        <v>189</v>
      </c>
      <c r="AL46">
        <v>81</v>
      </c>
      <c r="AM46">
        <v>0</v>
      </c>
    </row>
    <row r="47" spans="1:39">
      <c r="A47" t="s">
        <v>89</v>
      </c>
      <c r="B47" s="34">
        <v>212.04</v>
      </c>
      <c r="C47" s="34">
        <v>74.239999999999995</v>
      </c>
      <c r="D47" s="93">
        <f t="shared" si="0"/>
        <v>97</v>
      </c>
      <c r="E47" s="34">
        <v>0</v>
      </c>
      <c r="F47" s="34"/>
      <c r="G47" s="34"/>
      <c r="H47" s="34"/>
      <c r="I47" s="34"/>
      <c r="J47" s="37">
        <v>10.97</v>
      </c>
      <c r="K47" s="37">
        <v>10.97</v>
      </c>
      <c r="L47" s="37">
        <v>11.25</v>
      </c>
      <c r="M47">
        <v>96.82</v>
      </c>
      <c r="N47">
        <v>272.31</v>
      </c>
      <c r="O47">
        <v>101.41</v>
      </c>
      <c r="P47">
        <v>2.33</v>
      </c>
      <c r="Q47">
        <v>5.01</v>
      </c>
      <c r="R47" s="93">
        <v>32.33</v>
      </c>
      <c r="S47" s="93">
        <v>32.340000000000003</v>
      </c>
      <c r="T47" s="93">
        <v>32.33</v>
      </c>
      <c r="U47">
        <v>2.61</v>
      </c>
      <c r="V47">
        <v>138.44143500000001</v>
      </c>
      <c r="W47">
        <v>2.93</v>
      </c>
      <c r="X47">
        <v>12.5</v>
      </c>
      <c r="Y47">
        <v>4.16</v>
      </c>
      <c r="Z47">
        <v>4.17</v>
      </c>
      <c r="AA47">
        <v>247.07</v>
      </c>
      <c r="AB47">
        <v>49.41</v>
      </c>
      <c r="AC47">
        <v>85.39</v>
      </c>
      <c r="AD47">
        <v>43.67</v>
      </c>
      <c r="AE47">
        <v>80</v>
      </c>
      <c r="AF47">
        <v>40</v>
      </c>
      <c r="AG47">
        <v>5.66</v>
      </c>
      <c r="AH47">
        <v>13.33</v>
      </c>
      <c r="AI47">
        <v>13.33</v>
      </c>
      <c r="AJ47">
        <v>26.14</v>
      </c>
      <c r="AK47">
        <v>189</v>
      </c>
      <c r="AL47">
        <v>81</v>
      </c>
      <c r="AM47">
        <v>0</v>
      </c>
    </row>
    <row r="48" spans="1:39">
      <c r="A48" t="s">
        <v>90</v>
      </c>
      <c r="B48" s="34">
        <v>212.04</v>
      </c>
      <c r="C48" s="34">
        <v>74.239999999999995</v>
      </c>
      <c r="D48" s="93">
        <f t="shared" si="0"/>
        <v>97</v>
      </c>
      <c r="E48" s="34">
        <v>0</v>
      </c>
      <c r="F48" s="34"/>
      <c r="G48" s="34"/>
      <c r="H48" s="34"/>
      <c r="I48" s="34"/>
      <c r="J48" s="37">
        <v>10.97</v>
      </c>
      <c r="K48" s="37">
        <v>10.97</v>
      </c>
      <c r="L48" s="37">
        <v>11.25</v>
      </c>
      <c r="M48">
        <v>96.82</v>
      </c>
      <c r="N48">
        <v>272.31</v>
      </c>
      <c r="O48">
        <v>101.41</v>
      </c>
      <c r="P48">
        <v>2.33</v>
      </c>
      <c r="Q48">
        <v>5.01</v>
      </c>
      <c r="R48" s="93">
        <v>32.33</v>
      </c>
      <c r="S48" s="93">
        <v>32.340000000000003</v>
      </c>
      <c r="T48" s="93">
        <v>32.33</v>
      </c>
      <c r="U48">
        <v>2.61</v>
      </c>
      <c r="V48">
        <v>140.72916000000001</v>
      </c>
      <c r="W48">
        <v>2.93</v>
      </c>
      <c r="X48">
        <v>12.5</v>
      </c>
      <c r="Y48">
        <v>4.16</v>
      </c>
      <c r="Z48">
        <v>4.17</v>
      </c>
      <c r="AA48">
        <v>248.96</v>
      </c>
      <c r="AB48">
        <v>49.79</v>
      </c>
      <c r="AC48">
        <v>87.29</v>
      </c>
      <c r="AD48">
        <v>44.47</v>
      </c>
      <c r="AE48">
        <v>81</v>
      </c>
      <c r="AF48">
        <v>40</v>
      </c>
      <c r="AG48">
        <v>4</v>
      </c>
      <c r="AH48">
        <v>13.33</v>
      </c>
      <c r="AI48">
        <v>13.33</v>
      </c>
      <c r="AJ48">
        <v>25.17</v>
      </c>
      <c r="AK48">
        <v>189</v>
      </c>
      <c r="AL48">
        <v>81</v>
      </c>
      <c r="AM48">
        <v>0</v>
      </c>
    </row>
    <row r="49" spans="1:39">
      <c r="A49" t="s">
        <v>91</v>
      </c>
      <c r="B49" s="34">
        <v>212.04</v>
      </c>
      <c r="C49" s="34">
        <v>74.239999999999995</v>
      </c>
      <c r="D49" s="93">
        <f t="shared" si="0"/>
        <v>97</v>
      </c>
      <c r="E49" s="34">
        <v>0</v>
      </c>
      <c r="F49" s="34"/>
      <c r="G49" s="34"/>
      <c r="H49" s="34"/>
      <c r="I49" s="34"/>
      <c r="J49" s="37">
        <v>10.97</v>
      </c>
      <c r="K49" s="37">
        <v>10.97</v>
      </c>
      <c r="L49" s="37">
        <v>11.25</v>
      </c>
      <c r="M49">
        <v>96.82</v>
      </c>
      <c r="N49">
        <v>272.31</v>
      </c>
      <c r="O49">
        <v>101.41</v>
      </c>
      <c r="P49">
        <v>2.33</v>
      </c>
      <c r="Q49">
        <v>5.01</v>
      </c>
      <c r="R49" s="93">
        <v>32.33</v>
      </c>
      <c r="S49" s="93">
        <v>32.340000000000003</v>
      </c>
      <c r="T49" s="93">
        <v>32.33</v>
      </c>
      <c r="U49">
        <v>2.61</v>
      </c>
      <c r="V49">
        <v>142.393845</v>
      </c>
      <c r="W49">
        <v>2.93</v>
      </c>
      <c r="X49">
        <v>12.5</v>
      </c>
      <c r="Y49">
        <v>4.16</v>
      </c>
      <c r="Z49">
        <v>4.17</v>
      </c>
      <c r="AA49">
        <v>248.9</v>
      </c>
      <c r="AB49">
        <v>49.78</v>
      </c>
      <c r="AC49">
        <v>88.36</v>
      </c>
      <c r="AD49">
        <v>45.5</v>
      </c>
      <c r="AE49">
        <v>80</v>
      </c>
      <c r="AF49">
        <v>40</v>
      </c>
      <c r="AG49">
        <v>4</v>
      </c>
      <c r="AH49">
        <v>6.67</v>
      </c>
      <c r="AI49">
        <v>6.67</v>
      </c>
      <c r="AJ49">
        <v>25.17</v>
      </c>
      <c r="AK49">
        <v>189</v>
      </c>
      <c r="AL49">
        <v>81</v>
      </c>
      <c r="AM49">
        <v>0</v>
      </c>
    </row>
    <row r="50" spans="1:39">
      <c r="A50" t="s">
        <v>92</v>
      </c>
      <c r="B50" s="34">
        <v>212.04</v>
      </c>
      <c r="C50" s="34">
        <v>74.239999999999995</v>
      </c>
      <c r="D50" s="93">
        <f t="shared" si="0"/>
        <v>97</v>
      </c>
      <c r="E50" s="34">
        <v>0</v>
      </c>
      <c r="F50" s="34"/>
      <c r="G50" s="34"/>
      <c r="H50" s="34"/>
      <c r="I50" s="34"/>
      <c r="J50" s="37">
        <v>10.97</v>
      </c>
      <c r="K50" s="37">
        <v>10.97</v>
      </c>
      <c r="L50" s="37">
        <v>11.25</v>
      </c>
      <c r="M50">
        <v>96.82</v>
      </c>
      <c r="N50">
        <v>272.31</v>
      </c>
      <c r="O50">
        <v>101.41</v>
      </c>
      <c r="P50">
        <v>2.33</v>
      </c>
      <c r="Q50">
        <v>6.61</v>
      </c>
      <c r="R50" s="93">
        <v>32.33</v>
      </c>
      <c r="S50" s="93">
        <v>32.340000000000003</v>
      </c>
      <c r="T50" s="93">
        <v>32.33</v>
      </c>
      <c r="U50">
        <v>2.61</v>
      </c>
      <c r="V50">
        <v>143.25052500000001</v>
      </c>
      <c r="W50">
        <v>2.93</v>
      </c>
      <c r="X50">
        <v>12.5</v>
      </c>
      <c r="Y50">
        <v>4.16</v>
      </c>
      <c r="Z50">
        <v>4.17</v>
      </c>
      <c r="AA50">
        <v>248.97</v>
      </c>
      <c r="AB50">
        <v>49.79</v>
      </c>
      <c r="AC50">
        <v>88.94</v>
      </c>
      <c r="AD50">
        <v>46</v>
      </c>
      <c r="AE50">
        <v>80</v>
      </c>
      <c r="AF50">
        <v>40</v>
      </c>
      <c r="AG50">
        <v>4</v>
      </c>
      <c r="AH50">
        <v>6.67</v>
      </c>
      <c r="AI50">
        <v>6.67</v>
      </c>
      <c r="AJ50">
        <v>25.17</v>
      </c>
      <c r="AK50">
        <v>189</v>
      </c>
      <c r="AL50">
        <v>81</v>
      </c>
      <c r="AM50">
        <v>0</v>
      </c>
    </row>
    <row r="51" spans="1:39">
      <c r="A51" t="s">
        <v>93</v>
      </c>
      <c r="B51" s="34">
        <v>212.04</v>
      </c>
      <c r="C51" s="34">
        <v>74.239999999999995</v>
      </c>
      <c r="D51" s="93">
        <f t="shared" si="0"/>
        <v>97</v>
      </c>
      <c r="E51" s="34">
        <v>0</v>
      </c>
      <c r="F51" s="34"/>
      <c r="G51" s="34"/>
      <c r="H51" s="34"/>
      <c r="I51" s="34"/>
      <c r="J51" s="37">
        <v>10.97</v>
      </c>
      <c r="K51" s="37">
        <v>10.97</v>
      </c>
      <c r="L51" s="37">
        <v>11.25</v>
      </c>
      <c r="M51">
        <v>96.82</v>
      </c>
      <c r="N51">
        <v>272.31</v>
      </c>
      <c r="O51">
        <v>101.41</v>
      </c>
      <c r="P51">
        <v>2.41</v>
      </c>
      <c r="Q51">
        <v>6.61</v>
      </c>
      <c r="R51" s="93">
        <v>32.33</v>
      </c>
      <c r="S51" s="93">
        <v>32.340000000000003</v>
      </c>
      <c r="T51" s="93">
        <v>32.33</v>
      </c>
      <c r="U51">
        <v>2.61</v>
      </c>
      <c r="V51">
        <v>144.11694</v>
      </c>
      <c r="W51">
        <v>2.98</v>
      </c>
      <c r="X51">
        <v>12.5</v>
      </c>
      <c r="Y51">
        <v>4.16</v>
      </c>
      <c r="Z51">
        <v>4.17</v>
      </c>
      <c r="AA51">
        <v>248.98</v>
      </c>
      <c r="AB51">
        <v>49.79</v>
      </c>
      <c r="AC51">
        <v>89.34</v>
      </c>
      <c r="AD51">
        <v>46</v>
      </c>
      <c r="AE51">
        <v>80</v>
      </c>
      <c r="AF51">
        <v>40</v>
      </c>
      <c r="AG51">
        <v>4</v>
      </c>
      <c r="AH51">
        <v>6.67</v>
      </c>
      <c r="AI51">
        <v>6.67</v>
      </c>
      <c r="AJ51">
        <v>25.17</v>
      </c>
      <c r="AK51">
        <v>189</v>
      </c>
      <c r="AL51">
        <v>81</v>
      </c>
      <c r="AM51">
        <v>0</v>
      </c>
    </row>
    <row r="52" spans="1:39">
      <c r="A52" t="s">
        <v>94</v>
      </c>
      <c r="B52" s="34">
        <v>212.04</v>
      </c>
      <c r="C52" s="34">
        <v>74.239999999999995</v>
      </c>
      <c r="D52" s="93">
        <f t="shared" si="0"/>
        <v>97</v>
      </c>
      <c r="E52" s="34">
        <v>0</v>
      </c>
      <c r="F52" s="34"/>
      <c r="G52" s="34"/>
      <c r="H52" s="34"/>
      <c r="I52" s="34"/>
      <c r="J52" s="37">
        <v>10.95</v>
      </c>
      <c r="K52" s="37">
        <v>10.95</v>
      </c>
      <c r="L52" s="37">
        <v>11.22</v>
      </c>
      <c r="M52">
        <v>96.82</v>
      </c>
      <c r="N52">
        <v>272.31</v>
      </c>
      <c r="O52">
        <v>101.41</v>
      </c>
      <c r="P52">
        <v>2.41</v>
      </c>
      <c r="Q52">
        <v>6.61</v>
      </c>
      <c r="R52" s="93">
        <v>32.33</v>
      </c>
      <c r="S52" s="93">
        <v>32.340000000000003</v>
      </c>
      <c r="T52" s="93">
        <v>32.33</v>
      </c>
      <c r="U52">
        <v>2.61</v>
      </c>
      <c r="V52">
        <v>142.65669</v>
      </c>
      <c r="W52">
        <v>2.98</v>
      </c>
      <c r="X52">
        <v>12.5</v>
      </c>
      <c r="Y52">
        <v>4.16</v>
      </c>
      <c r="Z52">
        <v>4.17</v>
      </c>
      <c r="AA52">
        <v>248.98</v>
      </c>
      <c r="AB52">
        <v>49.79</v>
      </c>
      <c r="AC52">
        <v>89</v>
      </c>
      <c r="AD52">
        <v>46</v>
      </c>
      <c r="AE52">
        <v>80</v>
      </c>
      <c r="AF52">
        <v>40</v>
      </c>
      <c r="AG52">
        <v>4</v>
      </c>
      <c r="AH52">
        <v>6.67</v>
      </c>
      <c r="AI52">
        <v>6.67</v>
      </c>
      <c r="AJ52">
        <v>25.17</v>
      </c>
      <c r="AK52">
        <v>189</v>
      </c>
      <c r="AL52">
        <v>81</v>
      </c>
      <c r="AM52">
        <v>0</v>
      </c>
    </row>
    <row r="53" spans="1:39">
      <c r="A53" t="s">
        <v>95</v>
      </c>
      <c r="B53" s="34">
        <v>212.04</v>
      </c>
      <c r="C53" s="34">
        <v>74.239999999999995</v>
      </c>
      <c r="D53" s="93">
        <f t="shared" si="0"/>
        <v>97</v>
      </c>
      <c r="E53" s="34">
        <v>0</v>
      </c>
      <c r="F53" s="34"/>
      <c r="G53" s="34"/>
      <c r="H53" s="34"/>
      <c r="I53" s="34"/>
      <c r="J53" s="37">
        <v>10.94</v>
      </c>
      <c r="K53" s="37">
        <v>10.94</v>
      </c>
      <c r="L53" s="37">
        <v>11.22</v>
      </c>
      <c r="M53">
        <v>96.82</v>
      </c>
      <c r="N53">
        <v>272.31</v>
      </c>
      <c r="O53">
        <v>101.41</v>
      </c>
      <c r="P53">
        <v>2.41</v>
      </c>
      <c r="Q53">
        <v>6.61</v>
      </c>
      <c r="R53" s="93">
        <v>32.33</v>
      </c>
      <c r="S53" s="93">
        <v>32.340000000000003</v>
      </c>
      <c r="T53" s="93">
        <v>32.33</v>
      </c>
      <c r="U53">
        <v>2.61</v>
      </c>
      <c r="V53">
        <v>140.52472499999999</v>
      </c>
      <c r="W53">
        <v>2.98</v>
      </c>
      <c r="X53">
        <v>12.5</v>
      </c>
      <c r="Y53">
        <v>4.16</v>
      </c>
      <c r="Z53">
        <v>4.17</v>
      </c>
      <c r="AA53">
        <v>249.03</v>
      </c>
      <c r="AB53">
        <v>49.81</v>
      </c>
      <c r="AC53">
        <v>89.22</v>
      </c>
      <c r="AD53">
        <v>46</v>
      </c>
      <c r="AE53">
        <v>81</v>
      </c>
      <c r="AF53">
        <v>40</v>
      </c>
      <c r="AG53">
        <v>4</v>
      </c>
      <c r="AH53">
        <v>6.67</v>
      </c>
      <c r="AI53">
        <v>6.67</v>
      </c>
      <c r="AJ53">
        <v>25.17</v>
      </c>
      <c r="AK53">
        <v>189</v>
      </c>
      <c r="AL53">
        <v>81</v>
      </c>
      <c r="AM53">
        <v>0</v>
      </c>
    </row>
    <row r="54" spans="1:39">
      <c r="A54" t="s">
        <v>96</v>
      </c>
      <c r="B54" s="34">
        <v>212.04</v>
      </c>
      <c r="C54" s="34">
        <v>74.239999999999995</v>
      </c>
      <c r="D54" s="93">
        <f t="shared" si="0"/>
        <v>97</v>
      </c>
      <c r="E54" s="34">
        <v>0</v>
      </c>
      <c r="F54" s="34"/>
      <c r="G54" s="34"/>
      <c r="H54" s="34"/>
      <c r="I54" s="34"/>
      <c r="J54" s="37">
        <v>10.94</v>
      </c>
      <c r="K54" s="37">
        <v>10.94</v>
      </c>
      <c r="L54" s="37">
        <v>11.22</v>
      </c>
      <c r="M54">
        <v>72.03</v>
      </c>
      <c r="N54">
        <v>272.31</v>
      </c>
      <c r="O54">
        <v>101.41</v>
      </c>
      <c r="P54">
        <v>2.41</v>
      </c>
      <c r="Q54">
        <v>6.61</v>
      </c>
      <c r="R54" s="93">
        <v>32.33</v>
      </c>
      <c r="S54" s="93">
        <v>32.340000000000003</v>
      </c>
      <c r="T54" s="93">
        <v>32.33</v>
      </c>
      <c r="U54">
        <v>2.61</v>
      </c>
      <c r="V54">
        <v>137.11747500000001</v>
      </c>
      <c r="W54">
        <v>2.98</v>
      </c>
      <c r="X54">
        <v>12.5</v>
      </c>
      <c r="Y54">
        <v>4.16</v>
      </c>
      <c r="Z54">
        <v>4.17</v>
      </c>
      <c r="AA54">
        <v>248.91</v>
      </c>
      <c r="AB54">
        <v>49.78</v>
      </c>
      <c r="AC54">
        <v>88.56</v>
      </c>
      <c r="AD54">
        <v>46</v>
      </c>
      <c r="AE54">
        <v>81</v>
      </c>
      <c r="AF54">
        <v>40</v>
      </c>
      <c r="AG54">
        <v>4</v>
      </c>
      <c r="AH54">
        <v>6.67</v>
      </c>
      <c r="AI54">
        <v>6.67</v>
      </c>
      <c r="AJ54">
        <v>25.17</v>
      </c>
      <c r="AK54">
        <v>189</v>
      </c>
      <c r="AL54">
        <v>81</v>
      </c>
      <c r="AM54">
        <v>0</v>
      </c>
    </row>
    <row r="55" spans="1:39">
      <c r="A55" t="s">
        <v>97</v>
      </c>
      <c r="B55" s="34">
        <v>212.04</v>
      </c>
      <c r="C55" s="34">
        <v>50.04</v>
      </c>
      <c r="D55" s="93">
        <f t="shared" si="0"/>
        <v>97</v>
      </c>
      <c r="E55" s="34">
        <v>0</v>
      </c>
      <c r="F55" s="34"/>
      <c r="G55" s="34"/>
      <c r="H55" s="34"/>
      <c r="I55" s="34"/>
      <c r="J55" s="37">
        <v>10.94</v>
      </c>
      <c r="K55" s="37">
        <v>10.94</v>
      </c>
      <c r="L55" s="37">
        <v>11.21</v>
      </c>
      <c r="M55">
        <v>72.03</v>
      </c>
      <c r="N55">
        <v>272.31</v>
      </c>
      <c r="O55">
        <v>101.41</v>
      </c>
      <c r="P55">
        <v>2.4900000000000002</v>
      </c>
      <c r="Q55">
        <v>7.21</v>
      </c>
      <c r="R55" s="93">
        <v>32.33</v>
      </c>
      <c r="S55" s="93">
        <v>32.340000000000003</v>
      </c>
      <c r="T55" s="93">
        <v>32.33</v>
      </c>
      <c r="U55">
        <v>2.61</v>
      </c>
      <c r="V55">
        <v>132.62963999999999</v>
      </c>
      <c r="W55">
        <v>2.98</v>
      </c>
      <c r="X55">
        <v>12.5</v>
      </c>
      <c r="Y55">
        <v>4.16</v>
      </c>
      <c r="Z55">
        <v>4.17</v>
      </c>
      <c r="AA55">
        <v>248.98</v>
      </c>
      <c r="AB55">
        <v>49.79</v>
      </c>
      <c r="AC55">
        <v>87.53</v>
      </c>
      <c r="AD55">
        <v>45.5</v>
      </c>
      <c r="AE55">
        <v>82</v>
      </c>
      <c r="AF55">
        <v>41</v>
      </c>
      <c r="AG55">
        <v>4</v>
      </c>
      <c r="AH55">
        <v>6.67</v>
      </c>
      <c r="AI55">
        <v>6.67</v>
      </c>
      <c r="AJ55">
        <v>25.17</v>
      </c>
      <c r="AK55">
        <v>189</v>
      </c>
      <c r="AL55">
        <v>81</v>
      </c>
      <c r="AM55">
        <v>0</v>
      </c>
    </row>
    <row r="56" spans="1:39">
      <c r="A56" t="s">
        <v>98</v>
      </c>
      <c r="B56" s="34">
        <v>212.04</v>
      </c>
      <c r="C56" s="34">
        <v>47.86</v>
      </c>
      <c r="D56" s="93">
        <f t="shared" si="0"/>
        <v>97</v>
      </c>
      <c r="E56" s="34">
        <v>0</v>
      </c>
      <c r="F56" s="34"/>
      <c r="G56" s="34"/>
      <c r="H56" s="34"/>
      <c r="I56" s="34"/>
      <c r="J56" s="37">
        <v>10.93</v>
      </c>
      <c r="K56" s="37">
        <v>10.93</v>
      </c>
      <c r="L56" s="37">
        <v>11.21</v>
      </c>
      <c r="M56">
        <v>72.03</v>
      </c>
      <c r="N56">
        <v>272.31</v>
      </c>
      <c r="O56">
        <v>101.41</v>
      </c>
      <c r="P56">
        <v>2.4900000000000002</v>
      </c>
      <c r="Q56">
        <v>7.21</v>
      </c>
      <c r="R56" s="93">
        <v>32.33</v>
      </c>
      <c r="S56" s="93">
        <v>32.340000000000003</v>
      </c>
      <c r="T56" s="93">
        <v>32.33</v>
      </c>
      <c r="U56">
        <v>2.61</v>
      </c>
      <c r="V56">
        <v>127.46035500000001</v>
      </c>
      <c r="W56">
        <v>2.98</v>
      </c>
      <c r="X56">
        <v>12.5</v>
      </c>
      <c r="Y56">
        <v>4.16</v>
      </c>
      <c r="Z56">
        <v>4.17</v>
      </c>
      <c r="AA56">
        <v>249.02</v>
      </c>
      <c r="AB56">
        <v>49.8</v>
      </c>
      <c r="AC56">
        <v>86</v>
      </c>
      <c r="AD56">
        <v>45</v>
      </c>
      <c r="AE56">
        <v>83</v>
      </c>
      <c r="AF56">
        <v>42</v>
      </c>
      <c r="AG56">
        <v>4</v>
      </c>
      <c r="AH56">
        <v>6.67</v>
      </c>
      <c r="AI56">
        <v>6.67</v>
      </c>
      <c r="AJ56">
        <v>25.17</v>
      </c>
      <c r="AK56">
        <v>189</v>
      </c>
      <c r="AL56">
        <v>81</v>
      </c>
      <c r="AM56">
        <v>0</v>
      </c>
    </row>
    <row r="57" spans="1:39">
      <c r="A57" t="s">
        <v>99</v>
      </c>
      <c r="B57" s="34">
        <v>212.04</v>
      </c>
      <c r="C57" s="34">
        <v>50.04</v>
      </c>
      <c r="D57" s="93">
        <f t="shared" si="0"/>
        <v>97</v>
      </c>
      <c r="E57" s="34">
        <v>0</v>
      </c>
      <c r="F57" s="34"/>
      <c r="G57" s="34"/>
      <c r="H57" s="34"/>
      <c r="I57" s="34"/>
      <c r="J57" s="37">
        <v>10.93</v>
      </c>
      <c r="K57" s="37">
        <v>10.93</v>
      </c>
      <c r="L57" s="37">
        <v>11.21</v>
      </c>
      <c r="M57">
        <v>72.03</v>
      </c>
      <c r="N57">
        <v>272.31</v>
      </c>
      <c r="O57">
        <v>101.41</v>
      </c>
      <c r="P57">
        <v>2.64</v>
      </c>
      <c r="Q57">
        <v>7.21</v>
      </c>
      <c r="R57" s="93">
        <v>32.33</v>
      </c>
      <c r="S57" s="93">
        <v>32.340000000000003</v>
      </c>
      <c r="T57" s="93">
        <v>32.33</v>
      </c>
      <c r="U57">
        <v>2.61</v>
      </c>
      <c r="V57">
        <v>124.27701</v>
      </c>
      <c r="W57">
        <v>2.98</v>
      </c>
      <c r="X57">
        <v>12.5</v>
      </c>
      <c r="Y57">
        <v>4.16</v>
      </c>
      <c r="Z57">
        <v>4.17</v>
      </c>
      <c r="AA57">
        <v>235.47</v>
      </c>
      <c r="AB57">
        <v>47.09</v>
      </c>
      <c r="AC57">
        <v>83.98</v>
      </c>
      <c r="AD57">
        <v>44</v>
      </c>
      <c r="AE57">
        <v>85</v>
      </c>
      <c r="AF57">
        <v>42</v>
      </c>
      <c r="AG57">
        <v>4.53</v>
      </c>
      <c r="AH57">
        <v>6.67</v>
      </c>
      <c r="AI57">
        <v>6.67</v>
      </c>
      <c r="AJ57">
        <v>25.17</v>
      </c>
      <c r="AK57">
        <v>189</v>
      </c>
      <c r="AL57">
        <v>81</v>
      </c>
      <c r="AM57">
        <v>0</v>
      </c>
    </row>
    <row r="58" spans="1:39">
      <c r="A58" t="s">
        <v>100</v>
      </c>
      <c r="B58" s="34">
        <v>212.04</v>
      </c>
      <c r="C58" s="34">
        <v>50.04</v>
      </c>
      <c r="D58" s="93">
        <f t="shared" si="0"/>
        <v>97</v>
      </c>
      <c r="E58" s="34">
        <v>0</v>
      </c>
      <c r="F58" s="34"/>
      <c r="G58" s="34"/>
      <c r="H58" s="34"/>
      <c r="I58" s="34"/>
      <c r="J58" s="37">
        <v>10.93</v>
      </c>
      <c r="K58" s="37">
        <v>10.93</v>
      </c>
      <c r="L58" s="37">
        <v>11.21</v>
      </c>
      <c r="M58">
        <v>72.03</v>
      </c>
      <c r="N58">
        <v>272.31</v>
      </c>
      <c r="O58">
        <v>101.41</v>
      </c>
      <c r="P58">
        <v>2.64</v>
      </c>
      <c r="Q58">
        <v>7.21</v>
      </c>
      <c r="R58" s="93">
        <v>32.33</v>
      </c>
      <c r="S58" s="93">
        <v>32.340000000000003</v>
      </c>
      <c r="T58" s="93">
        <v>32.33</v>
      </c>
      <c r="U58">
        <v>2.61</v>
      </c>
      <c r="V58">
        <v>117.842175</v>
      </c>
      <c r="W58">
        <v>2.98</v>
      </c>
      <c r="X58">
        <v>12.5</v>
      </c>
      <c r="Y58">
        <v>4.16</v>
      </c>
      <c r="Z58">
        <v>4.17</v>
      </c>
      <c r="AA58">
        <v>231.58</v>
      </c>
      <c r="AB58">
        <v>46.31</v>
      </c>
      <c r="AC58">
        <v>82.63</v>
      </c>
      <c r="AD58">
        <v>43</v>
      </c>
      <c r="AE58">
        <v>80</v>
      </c>
      <c r="AF58">
        <v>40</v>
      </c>
      <c r="AG58">
        <v>4.78</v>
      </c>
      <c r="AH58">
        <v>6.67</v>
      </c>
      <c r="AI58">
        <v>6.67</v>
      </c>
      <c r="AJ58">
        <v>25.17</v>
      </c>
      <c r="AK58">
        <v>189</v>
      </c>
      <c r="AL58">
        <v>81</v>
      </c>
      <c r="AM58">
        <v>0</v>
      </c>
    </row>
    <row r="59" spans="1:39">
      <c r="A59" t="s">
        <v>101</v>
      </c>
      <c r="B59" s="34">
        <v>212.04</v>
      </c>
      <c r="C59" s="34">
        <v>50.04</v>
      </c>
      <c r="D59" s="93">
        <f t="shared" si="0"/>
        <v>97</v>
      </c>
      <c r="E59" s="34">
        <v>0</v>
      </c>
      <c r="F59" s="34"/>
      <c r="G59" s="34"/>
      <c r="H59" s="34"/>
      <c r="I59" s="34"/>
      <c r="J59" s="37">
        <v>10.93</v>
      </c>
      <c r="K59" s="37">
        <v>10.93</v>
      </c>
      <c r="L59" s="37">
        <v>11.21</v>
      </c>
      <c r="M59">
        <v>72.03</v>
      </c>
      <c r="N59">
        <v>272.31</v>
      </c>
      <c r="O59">
        <v>101.41</v>
      </c>
      <c r="P59">
        <v>2.64</v>
      </c>
      <c r="Q59">
        <v>7.61</v>
      </c>
      <c r="R59" s="93">
        <v>32.33</v>
      </c>
      <c r="S59" s="93">
        <v>32.340000000000003</v>
      </c>
      <c r="T59" s="93">
        <v>32.33</v>
      </c>
      <c r="U59">
        <v>2.61</v>
      </c>
      <c r="V59">
        <v>111.222375</v>
      </c>
      <c r="W59">
        <v>2.98</v>
      </c>
      <c r="X59">
        <v>12.5</v>
      </c>
      <c r="Y59">
        <v>4.16</v>
      </c>
      <c r="Z59">
        <v>4.17</v>
      </c>
      <c r="AA59">
        <v>229.74</v>
      </c>
      <c r="AB59">
        <v>45.95</v>
      </c>
      <c r="AC59">
        <v>80.52</v>
      </c>
      <c r="AD59">
        <v>42</v>
      </c>
      <c r="AE59">
        <v>77</v>
      </c>
      <c r="AF59">
        <v>39</v>
      </c>
      <c r="AG59">
        <v>4.79</v>
      </c>
      <c r="AH59">
        <v>6.67</v>
      </c>
      <c r="AI59">
        <v>6.67</v>
      </c>
      <c r="AJ59">
        <v>25.17</v>
      </c>
      <c r="AK59">
        <v>179.9</v>
      </c>
      <c r="AL59">
        <v>77.099999999999994</v>
      </c>
      <c r="AM59">
        <v>0</v>
      </c>
    </row>
    <row r="60" spans="1:39">
      <c r="A60" t="s">
        <v>102</v>
      </c>
      <c r="B60" s="34">
        <v>212.04</v>
      </c>
      <c r="C60" s="34">
        <v>65.06</v>
      </c>
      <c r="D60" s="93">
        <f t="shared" si="0"/>
        <v>97</v>
      </c>
      <c r="E60" s="34">
        <v>0</v>
      </c>
      <c r="F60" s="34"/>
      <c r="G60" s="34"/>
      <c r="H60" s="34"/>
      <c r="I60" s="34"/>
      <c r="J60" s="37">
        <v>10.93</v>
      </c>
      <c r="K60" s="37">
        <v>10.93</v>
      </c>
      <c r="L60" s="37">
        <v>11.2</v>
      </c>
      <c r="M60">
        <v>72.03</v>
      </c>
      <c r="N60">
        <v>272.31</v>
      </c>
      <c r="O60">
        <v>101.41</v>
      </c>
      <c r="P60">
        <v>2.64</v>
      </c>
      <c r="Q60">
        <v>8.5399999999999991</v>
      </c>
      <c r="R60" s="93">
        <v>32.33</v>
      </c>
      <c r="S60" s="93">
        <v>32.340000000000003</v>
      </c>
      <c r="T60" s="93">
        <v>32.33</v>
      </c>
      <c r="U60">
        <v>2.61</v>
      </c>
      <c r="V60">
        <v>104.04768</v>
      </c>
      <c r="W60">
        <v>2.98</v>
      </c>
      <c r="X60">
        <v>12.5</v>
      </c>
      <c r="Y60">
        <v>4.16</v>
      </c>
      <c r="Z60">
        <v>4.17</v>
      </c>
      <c r="AA60">
        <v>225.28</v>
      </c>
      <c r="AB60">
        <v>45.05</v>
      </c>
      <c r="AC60">
        <v>77.66</v>
      </c>
      <c r="AD60">
        <v>41</v>
      </c>
      <c r="AE60">
        <v>75</v>
      </c>
      <c r="AF60">
        <v>37</v>
      </c>
      <c r="AG60">
        <v>5.08</v>
      </c>
      <c r="AH60">
        <v>6.67</v>
      </c>
      <c r="AI60">
        <v>6.67</v>
      </c>
      <c r="AJ60">
        <v>25.17</v>
      </c>
      <c r="AK60">
        <v>173.6</v>
      </c>
      <c r="AL60">
        <v>74.400000000000006</v>
      </c>
      <c r="AM60">
        <v>0</v>
      </c>
    </row>
    <row r="61" spans="1:39">
      <c r="A61" t="s">
        <v>103</v>
      </c>
      <c r="B61" s="34">
        <v>212.04</v>
      </c>
      <c r="C61" s="34">
        <v>65.06</v>
      </c>
      <c r="D61" s="93">
        <f t="shared" si="0"/>
        <v>97</v>
      </c>
      <c r="E61" s="34">
        <v>0</v>
      </c>
      <c r="F61" s="34"/>
      <c r="G61" s="34"/>
      <c r="H61" s="34"/>
      <c r="I61" s="34"/>
      <c r="J61" s="37">
        <v>10.93</v>
      </c>
      <c r="K61" s="37">
        <v>10.93</v>
      </c>
      <c r="L61" s="37">
        <v>11.19</v>
      </c>
      <c r="M61">
        <v>96.82</v>
      </c>
      <c r="N61">
        <v>272.31</v>
      </c>
      <c r="O61">
        <v>101.41</v>
      </c>
      <c r="P61">
        <v>2.73</v>
      </c>
      <c r="Q61">
        <v>9.08</v>
      </c>
      <c r="R61" s="93">
        <v>32.33</v>
      </c>
      <c r="S61" s="93">
        <v>32.340000000000003</v>
      </c>
      <c r="T61" s="93">
        <v>32.33</v>
      </c>
      <c r="U61">
        <v>2.61</v>
      </c>
      <c r="V61">
        <v>96.483585000000005</v>
      </c>
      <c r="W61">
        <v>2.98</v>
      </c>
      <c r="X61">
        <v>12.5</v>
      </c>
      <c r="Y61">
        <v>4.16</v>
      </c>
      <c r="Z61">
        <v>4.17</v>
      </c>
      <c r="AA61">
        <v>217.55</v>
      </c>
      <c r="AB61">
        <v>43.51</v>
      </c>
      <c r="AC61">
        <v>74.11</v>
      </c>
      <c r="AD61">
        <v>38.61</v>
      </c>
      <c r="AE61">
        <v>66</v>
      </c>
      <c r="AF61">
        <v>33</v>
      </c>
      <c r="AG61">
        <v>5.12</v>
      </c>
      <c r="AH61">
        <v>6.67</v>
      </c>
      <c r="AI61">
        <v>6.67</v>
      </c>
      <c r="AJ61">
        <v>26.14</v>
      </c>
      <c r="AK61">
        <v>165.2</v>
      </c>
      <c r="AL61">
        <v>70.8</v>
      </c>
      <c r="AM61">
        <v>0</v>
      </c>
    </row>
    <row r="62" spans="1:39">
      <c r="A62" t="s">
        <v>104</v>
      </c>
      <c r="B62" s="34">
        <v>212.04</v>
      </c>
      <c r="C62" s="34">
        <v>65.06</v>
      </c>
      <c r="D62" s="93">
        <f t="shared" si="0"/>
        <v>97</v>
      </c>
      <c r="E62" s="34">
        <v>0</v>
      </c>
      <c r="F62" s="34"/>
      <c r="G62" s="34"/>
      <c r="H62" s="34"/>
      <c r="I62" s="34"/>
      <c r="J62" s="37">
        <v>10.92</v>
      </c>
      <c r="K62" s="37">
        <v>10.92</v>
      </c>
      <c r="L62" s="37">
        <v>11.18</v>
      </c>
      <c r="M62">
        <v>105.53</v>
      </c>
      <c r="N62">
        <v>272.31</v>
      </c>
      <c r="O62">
        <v>101.41</v>
      </c>
      <c r="P62">
        <v>2.73</v>
      </c>
      <c r="Q62">
        <v>9.08</v>
      </c>
      <c r="R62" s="93">
        <v>32.33</v>
      </c>
      <c r="S62" s="93">
        <v>32.340000000000003</v>
      </c>
      <c r="T62" s="93">
        <v>32.33</v>
      </c>
      <c r="U62">
        <v>2.61</v>
      </c>
      <c r="V62">
        <v>88.130955</v>
      </c>
      <c r="W62">
        <v>2.98</v>
      </c>
      <c r="X62">
        <v>12.5</v>
      </c>
      <c r="Y62">
        <v>4.16</v>
      </c>
      <c r="Z62">
        <v>4.17</v>
      </c>
      <c r="AA62">
        <v>206.17</v>
      </c>
      <c r="AB62">
        <v>41.23</v>
      </c>
      <c r="AC62">
        <v>70.349999999999994</v>
      </c>
      <c r="AD62">
        <v>36.71</v>
      </c>
      <c r="AE62">
        <v>64</v>
      </c>
      <c r="AF62">
        <v>32</v>
      </c>
      <c r="AG62">
        <v>5.51</v>
      </c>
      <c r="AH62">
        <v>6.67</v>
      </c>
      <c r="AI62">
        <v>6.67</v>
      </c>
      <c r="AJ62">
        <v>26.14</v>
      </c>
      <c r="AK62">
        <v>154</v>
      </c>
      <c r="AL62">
        <v>66</v>
      </c>
      <c r="AM62">
        <v>0</v>
      </c>
    </row>
    <row r="63" spans="1:39">
      <c r="A63" t="s">
        <v>105</v>
      </c>
      <c r="B63" s="34">
        <v>212.04</v>
      </c>
      <c r="C63" s="34">
        <v>65.06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10.86</v>
      </c>
      <c r="K63" s="37">
        <v>10.86</v>
      </c>
      <c r="L63" s="37">
        <v>11.14</v>
      </c>
      <c r="M63">
        <v>118.12</v>
      </c>
      <c r="N63">
        <v>272.31</v>
      </c>
      <c r="O63">
        <v>101.41</v>
      </c>
      <c r="P63">
        <v>2.73</v>
      </c>
      <c r="Q63">
        <v>8.07</v>
      </c>
      <c r="R63" s="93">
        <v>32.5</v>
      </c>
      <c r="S63" s="93">
        <v>32.5</v>
      </c>
      <c r="T63" s="93">
        <v>32.5</v>
      </c>
      <c r="U63">
        <v>2.69</v>
      </c>
      <c r="V63">
        <v>81.199635000000001</v>
      </c>
      <c r="W63">
        <v>2.98</v>
      </c>
      <c r="X63">
        <v>12.5</v>
      </c>
      <c r="Y63">
        <v>4.16</v>
      </c>
      <c r="Z63">
        <v>4.17</v>
      </c>
      <c r="AA63">
        <v>189.98</v>
      </c>
      <c r="AB63">
        <v>38</v>
      </c>
      <c r="AC63">
        <v>65.34</v>
      </c>
      <c r="AD63">
        <v>34.79</v>
      </c>
      <c r="AE63">
        <v>59</v>
      </c>
      <c r="AF63">
        <v>29</v>
      </c>
      <c r="AG63">
        <v>5.66</v>
      </c>
      <c r="AH63">
        <v>6.67</v>
      </c>
      <c r="AI63">
        <v>6.67</v>
      </c>
      <c r="AJ63">
        <v>27.11</v>
      </c>
      <c r="AK63">
        <v>143.5</v>
      </c>
      <c r="AL63">
        <v>61.5</v>
      </c>
      <c r="AM63">
        <v>0</v>
      </c>
    </row>
    <row r="64" spans="1:39">
      <c r="A64" t="s">
        <v>106</v>
      </c>
      <c r="B64" s="34">
        <v>212.04</v>
      </c>
      <c r="C64" s="34">
        <v>65.06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10.5</v>
      </c>
      <c r="K64" s="37">
        <v>10.5</v>
      </c>
      <c r="L64" s="37">
        <v>10.76</v>
      </c>
      <c r="M64">
        <v>118.12</v>
      </c>
      <c r="N64">
        <v>272.31</v>
      </c>
      <c r="O64">
        <v>101.41</v>
      </c>
      <c r="P64">
        <v>2.73</v>
      </c>
      <c r="Q64">
        <v>7.48</v>
      </c>
      <c r="R64" s="93">
        <v>32.5</v>
      </c>
      <c r="S64" s="93">
        <v>32.5</v>
      </c>
      <c r="T64" s="93">
        <v>32.5</v>
      </c>
      <c r="U64">
        <v>2.69</v>
      </c>
      <c r="V64">
        <v>71.824830000000006</v>
      </c>
      <c r="W64">
        <v>2.98</v>
      </c>
      <c r="X64">
        <v>12.5</v>
      </c>
      <c r="Y64">
        <v>4.16</v>
      </c>
      <c r="Z64">
        <v>4.17</v>
      </c>
      <c r="AA64">
        <v>172.64</v>
      </c>
      <c r="AB64">
        <v>34.53</v>
      </c>
      <c r="AC64">
        <v>60</v>
      </c>
      <c r="AD64">
        <v>32.61</v>
      </c>
      <c r="AE64">
        <v>55</v>
      </c>
      <c r="AF64">
        <v>28</v>
      </c>
      <c r="AG64">
        <v>5.66</v>
      </c>
      <c r="AH64">
        <v>6.67</v>
      </c>
      <c r="AI64">
        <v>6.67</v>
      </c>
      <c r="AJ64">
        <v>27.11</v>
      </c>
      <c r="AK64">
        <v>134.4</v>
      </c>
      <c r="AL64">
        <v>57.6</v>
      </c>
      <c r="AM64">
        <v>0</v>
      </c>
    </row>
    <row r="65" spans="1:39">
      <c r="A65" t="s">
        <v>107</v>
      </c>
      <c r="B65" s="34">
        <v>212.04</v>
      </c>
      <c r="C65" s="34">
        <v>74.239999999999995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9.82</v>
      </c>
      <c r="K65" s="37">
        <v>9.82</v>
      </c>
      <c r="L65" s="37">
        <v>10.07</v>
      </c>
      <c r="M65">
        <v>118.12</v>
      </c>
      <c r="N65">
        <v>272.31</v>
      </c>
      <c r="O65">
        <v>101.41</v>
      </c>
      <c r="P65">
        <v>2.73</v>
      </c>
      <c r="Q65">
        <v>7.21</v>
      </c>
      <c r="R65" s="93">
        <v>32.5</v>
      </c>
      <c r="S65" s="93">
        <v>32.5</v>
      </c>
      <c r="T65" s="93">
        <v>32.5</v>
      </c>
      <c r="U65">
        <v>2.69</v>
      </c>
      <c r="V65">
        <v>61.768574999999998</v>
      </c>
      <c r="W65">
        <v>2.98</v>
      </c>
      <c r="X65">
        <v>12.5</v>
      </c>
      <c r="Y65">
        <v>4.16</v>
      </c>
      <c r="Z65">
        <v>4.17</v>
      </c>
      <c r="AA65">
        <v>150.12</v>
      </c>
      <c r="AB65">
        <v>30.02</v>
      </c>
      <c r="AC65">
        <v>54.15</v>
      </c>
      <c r="AD65">
        <v>30.22</v>
      </c>
      <c r="AE65">
        <v>49</v>
      </c>
      <c r="AF65">
        <v>25</v>
      </c>
      <c r="AG65">
        <v>5.66</v>
      </c>
      <c r="AH65">
        <v>7.19</v>
      </c>
      <c r="AI65">
        <v>7.19</v>
      </c>
      <c r="AJ65">
        <v>27.11</v>
      </c>
      <c r="AK65">
        <v>119</v>
      </c>
      <c r="AL65">
        <v>51</v>
      </c>
      <c r="AM65">
        <v>0</v>
      </c>
    </row>
    <row r="66" spans="1:39">
      <c r="A66" t="s">
        <v>108</v>
      </c>
      <c r="B66" s="34">
        <v>212.04</v>
      </c>
      <c r="C66" s="34">
        <v>74.239999999999995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8.6300000000000008</v>
      </c>
      <c r="K66" s="37">
        <v>8.6300000000000008</v>
      </c>
      <c r="L66" s="37">
        <v>8.85</v>
      </c>
      <c r="M66">
        <v>118.12</v>
      </c>
      <c r="N66">
        <v>272.31</v>
      </c>
      <c r="O66">
        <v>101.41</v>
      </c>
      <c r="P66">
        <v>2.73</v>
      </c>
      <c r="Q66">
        <v>7.21</v>
      </c>
      <c r="R66" s="93">
        <v>32.5</v>
      </c>
      <c r="S66" s="93">
        <v>32.5</v>
      </c>
      <c r="T66" s="93">
        <v>32.5</v>
      </c>
      <c r="U66">
        <v>2.69</v>
      </c>
      <c r="V66">
        <v>51.585765000000002</v>
      </c>
      <c r="W66">
        <v>2.98</v>
      </c>
      <c r="X66">
        <v>12.5</v>
      </c>
      <c r="Y66">
        <v>4.16</v>
      </c>
      <c r="Z66">
        <v>4.17</v>
      </c>
      <c r="AA66">
        <v>132.53</v>
      </c>
      <c r="AB66">
        <v>26.51</v>
      </c>
      <c r="AC66">
        <v>47.86</v>
      </c>
      <c r="AD66">
        <v>27.64</v>
      </c>
      <c r="AE66">
        <v>43</v>
      </c>
      <c r="AF66">
        <v>22</v>
      </c>
      <c r="AG66">
        <v>5.66</v>
      </c>
      <c r="AH66">
        <v>11.67</v>
      </c>
      <c r="AI66">
        <v>11.67</v>
      </c>
      <c r="AJ66">
        <v>27.11</v>
      </c>
      <c r="AK66">
        <v>99.4</v>
      </c>
      <c r="AL66">
        <v>42.6</v>
      </c>
      <c r="AM66">
        <v>0</v>
      </c>
    </row>
    <row r="67" spans="1:39">
      <c r="A67" t="s">
        <v>109</v>
      </c>
      <c r="B67" s="34">
        <v>212.04</v>
      </c>
      <c r="C67" s="34">
        <v>74.239999999999995</v>
      </c>
      <c r="D67" s="93">
        <f t="shared" si="0"/>
        <v>98</v>
      </c>
      <c r="E67" s="34">
        <v>0</v>
      </c>
      <c r="F67" s="34"/>
      <c r="G67" s="34"/>
      <c r="H67" s="34"/>
      <c r="I67" s="34"/>
      <c r="J67" s="37">
        <v>7.35</v>
      </c>
      <c r="K67" s="37">
        <v>7.35</v>
      </c>
      <c r="L67" s="37">
        <v>7.53</v>
      </c>
      <c r="M67">
        <v>118.12</v>
      </c>
      <c r="N67">
        <v>272.31</v>
      </c>
      <c r="O67">
        <v>101.41</v>
      </c>
      <c r="P67">
        <v>2.73</v>
      </c>
      <c r="Q67">
        <v>7.21</v>
      </c>
      <c r="R67" s="93">
        <v>32.67</v>
      </c>
      <c r="S67" s="93">
        <v>32.659999999999997</v>
      </c>
      <c r="T67" s="93">
        <v>32.67</v>
      </c>
      <c r="U67">
        <v>2.77</v>
      </c>
      <c r="V67">
        <v>40.702035000000002</v>
      </c>
      <c r="W67">
        <v>2.98</v>
      </c>
      <c r="X67">
        <v>12.5</v>
      </c>
      <c r="Y67">
        <v>4.16</v>
      </c>
      <c r="Z67">
        <v>4.17</v>
      </c>
      <c r="AA67">
        <v>121.92</v>
      </c>
      <c r="AB67">
        <v>24.38</v>
      </c>
      <c r="AC67">
        <v>41.07</v>
      </c>
      <c r="AD67">
        <v>24.79</v>
      </c>
      <c r="AE67">
        <v>37</v>
      </c>
      <c r="AF67">
        <v>19</v>
      </c>
      <c r="AG67">
        <v>5.66</v>
      </c>
      <c r="AH67">
        <v>11.67</v>
      </c>
      <c r="AI67">
        <v>11.67</v>
      </c>
      <c r="AJ67">
        <v>28.08</v>
      </c>
      <c r="AK67">
        <v>84</v>
      </c>
      <c r="AL67">
        <v>36</v>
      </c>
      <c r="AM67">
        <v>0</v>
      </c>
    </row>
    <row r="68" spans="1:39">
      <c r="A68" t="s">
        <v>110</v>
      </c>
      <c r="B68" s="34">
        <v>212.04</v>
      </c>
      <c r="C68" s="34">
        <v>74.239999999999995</v>
      </c>
      <c r="D68" s="93">
        <f t="shared" ref="D68:D98" si="1">R68+S68+T68</f>
        <v>98</v>
      </c>
      <c r="E68" s="34">
        <v>0</v>
      </c>
      <c r="F68" s="34"/>
      <c r="G68" s="34"/>
      <c r="H68" s="34"/>
      <c r="I68" s="34"/>
      <c r="J68" s="37">
        <v>5.96</v>
      </c>
      <c r="K68" s="37">
        <v>5.96</v>
      </c>
      <c r="L68" s="37">
        <v>6.11</v>
      </c>
      <c r="M68">
        <v>118.12</v>
      </c>
      <c r="N68">
        <v>272.31</v>
      </c>
      <c r="O68">
        <v>101.41</v>
      </c>
      <c r="P68">
        <v>2.73</v>
      </c>
      <c r="Q68">
        <v>10.34</v>
      </c>
      <c r="R68" s="93">
        <v>32.67</v>
      </c>
      <c r="S68" s="93">
        <v>32.659999999999997</v>
      </c>
      <c r="T68" s="93">
        <v>32.67</v>
      </c>
      <c r="U68">
        <v>2.77</v>
      </c>
      <c r="V68">
        <v>28.93242</v>
      </c>
      <c r="W68">
        <v>2.98</v>
      </c>
      <c r="X68">
        <v>12.5</v>
      </c>
      <c r="Y68">
        <v>4.16</v>
      </c>
      <c r="Z68">
        <v>4.17</v>
      </c>
      <c r="AA68">
        <v>105.88</v>
      </c>
      <c r="AB68">
        <v>21.17</v>
      </c>
      <c r="AC68">
        <v>34.229999999999997</v>
      </c>
      <c r="AD68">
        <v>22.62</v>
      </c>
      <c r="AE68">
        <v>29</v>
      </c>
      <c r="AF68">
        <v>15</v>
      </c>
      <c r="AG68">
        <v>5.66</v>
      </c>
      <c r="AH68">
        <v>11.67</v>
      </c>
      <c r="AI68">
        <v>11.67</v>
      </c>
      <c r="AJ68">
        <v>28.08</v>
      </c>
      <c r="AK68">
        <v>70</v>
      </c>
      <c r="AL68">
        <v>30</v>
      </c>
      <c r="AM68">
        <v>0</v>
      </c>
    </row>
    <row r="69" spans="1:39">
      <c r="A69" t="s">
        <v>111</v>
      </c>
      <c r="B69" s="34">
        <v>212.04</v>
      </c>
      <c r="C69" s="34">
        <v>74.239999999999995</v>
      </c>
      <c r="D69" s="93">
        <f t="shared" si="1"/>
        <v>84.679999999999993</v>
      </c>
      <c r="E69" s="34">
        <v>0</v>
      </c>
      <c r="F69" s="34"/>
      <c r="G69" s="34"/>
      <c r="H69" s="34"/>
      <c r="I69" s="34"/>
      <c r="J69" s="37">
        <v>4.6399999999999997</v>
      </c>
      <c r="K69" s="37">
        <v>4.6399999999999997</v>
      </c>
      <c r="L69" s="37">
        <v>4.76</v>
      </c>
      <c r="M69">
        <v>118.12</v>
      </c>
      <c r="N69">
        <v>272.31</v>
      </c>
      <c r="O69">
        <v>101.41</v>
      </c>
      <c r="P69">
        <v>2.64</v>
      </c>
      <c r="Q69">
        <v>13.64</v>
      </c>
      <c r="R69" s="93">
        <v>24.41</v>
      </c>
      <c r="S69" s="93">
        <v>30</v>
      </c>
      <c r="T69" s="93">
        <v>30.27</v>
      </c>
      <c r="U69">
        <v>2.77</v>
      </c>
      <c r="V69">
        <v>20.871839999999999</v>
      </c>
      <c r="W69">
        <v>2.98</v>
      </c>
      <c r="X69">
        <v>12.5</v>
      </c>
      <c r="Y69">
        <v>4.16</v>
      </c>
      <c r="Z69">
        <v>4.17</v>
      </c>
      <c r="AA69">
        <v>86.93</v>
      </c>
      <c r="AB69">
        <v>17.39</v>
      </c>
      <c r="AC69">
        <v>26.99</v>
      </c>
      <c r="AD69">
        <v>19.18</v>
      </c>
      <c r="AE69">
        <v>21</v>
      </c>
      <c r="AF69">
        <v>11</v>
      </c>
      <c r="AG69">
        <v>5.66</v>
      </c>
      <c r="AH69">
        <v>11.67</v>
      </c>
      <c r="AI69">
        <v>11.67</v>
      </c>
      <c r="AJ69">
        <v>29.05</v>
      </c>
      <c r="AK69">
        <v>52.5</v>
      </c>
      <c r="AL69">
        <v>22.5</v>
      </c>
      <c r="AM69">
        <v>0</v>
      </c>
    </row>
    <row r="70" spans="1:39">
      <c r="A70" t="s">
        <v>112</v>
      </c>
      <c r="B70" s="34">
        <v>212.04</v>
      </c>
      <c r="C70" s="34">
        <v>74.239999999999995</v>
      </c>
      <c r="D70" s="93">
        <f t="shared" si="1"/>
        <v>48.940000000000005</v>
      </c>
      <c r="E70" s="34">
        <v>0</v>
      </c>
      <c r="F70" s="34"/>
      <c r="G70" s="34"/>
      <c r="H70" s="34"/>
      <c r="I70" s="34"/>
      <c r="J70" s="37">
        <v>3.38</v>
      </c>
      <c r="K70" s="37">
        <v>3.38</v>
      </c>
      <c r="L70" s="37">
        <v>3.46</v>
      </c>
      <c r="M70">
        <v>118.12</v>
      </c>
      <c r="N70">
        <v>272.31</v>
      </c>
      <c r="O70">
        <v>101.41</v>
      </c>
      <c r="P70">
        <v>2.64</v>
      </c>
      <c r="Q70">
        <v>13.24</v>
      </c>
      <c r="R70" s="93">
        <v>12.88</v>
      </c>
      <c r="S70" s="93">
        <v>22</v>
      </c>
      <c r="T70" s="93">
        <v>14.06</v>
      </c>
      <c r="U70">
        <v>2.77</v>
      </c>
      <c r="V70">
        <v>12.451065</v>
      </c>
      <c r="W70">
        <v>2.98</v>
      </c>
      <c r="X70">
        <v>12.5</v>
      </c>
      <c r="Y70">
        <v>4.16</v>
      </c>
      <c r="Z70">
        <v>4.17</v>
      </c>
      <c r="AA70">
        <v>68.38</v>
      </c>
      <c r="AB70">
        <v>13.68</v>
      </c>
      <c r="AC70">
        <v>20.25</v>
      </c>
      <c r="AD70">
        <v>15.44</v>
      </c>
      <c r="AE70">
        <v>16</v>
      </c>
      <c r="AF70">
        <v>8</v>
      </c>
      <c r="AG70">
        <v>5.66</v>
      </c>
      <c r="AH70">
        <v>15</v>
      </c>
      <c r="AI70">
        <v>15</v>
      </c>
      <c r="AJ70">
        <v>29.05</v>
      </c>
      <c r="AK70">
        <v>36.4</v>
      </c>
      <c r="AL70">
        <v>15.6</v>
      </c>
      <c r="AM70">
        <v>0</v>
      </c>
    </row>
    <row r="71" spans="1:39">
      <c r="A71" t="s">
        <v>113</v>
      </c>
      <c r="B71" s="34">
        <v>212.04</v>
      </c>
      <c r="C71" s="34">
        <v>74.239999999999995</v>
      </c>
      <c r="D71" s="93">
        <f t="shared" si="1"/>
        <v>18.45</v>
      </c>
      <c r="E71" s="34">
        <v>0</v>
      </c>
      <c r="F71" s="34"/>
      <c r="G71" s="34"/>
      <c r="H71" s="34"/>
      <c r="I71" s="34"/>
      <c r="J71" s="37">
        <v>2.14</v>
      </c>
      <c r="K71" s="37">
        <v>2.14</v>
      </c>
      <c r="L71" s="37">
        <v>2.2000000000000002</v>
      </c>
      <c r="M71">
        <v>118.12</v>
      </c>
      <c r="N71">
        <v>272.31</v>
      </c>
      <c r="O71">
        <v>101.41</v>
      </c>
      <c r="P71">
        <v>2.64</v>
      </c>
      <c r="Q71">
        <v>12.57</v>
      </c>
      <c r="R71" s="93">
        <v>0.6</v>
      </c>
      <c r="S71" s="93">
        <v>13</v>
      </c>
      <c r="T71" s="93">
        <v>4.8499999999999996</v>
      </c>
      <c r="U71">
        <v>2.77</v>
      </c>
      <c r="V71">
        <v>6.7560900000000004</v>
      </c>
      <c r="W71">
        <v>3.03</v>
      </c>
      <c r="X71">
        <v>12.5</v>
      </c>
      <c r="Y71">
        <v>4.16</v>
      </c>
      <c r="Z71">
        <v>4.17</v>
      </c>
      <c r="AA71">
        <v>49.16</v>
      </c>
      <c r="AB71">
        <v>9.83</v>
      </c>
      <c r="AC71">
        <v>13.15</v>
      </c>
      <c r="AD71">
        <v>11.58</v>
      </c>
      <c r="AE71">
        <v>11</v>
      </c>
      <c r="AF71">
        <v>5</v>
      </c>
      <c r="AG71">
        <v>5.66</v>
      </c>
      <c r="AH71">
        <v>15</v>
      </c>
      <c r="AI71">
        <v>15</v>
      </c>
      <c r="AJ71">
        <v>29.05</v>
      </c>
      <c r="AK71">
        <v>28</v>
      </c>
      <c r="AL71">
        <v>12</v>
      </c>
      <c r="AM71">
        <v>48.41</v>
      </c>
    </row>
    <row r="72" spans="1:39">
      <c r="A72" t="s">
        <v>114</v>
      </c>
      <c r="B72" s="34">
        <v>212.04</v>
      </c>
      <c r="C72" s="34">
        <v>74.239999999999995</v>
      </c>
      <c r="D72" s="93">
        <f t="shared" si="1"/>
        <v>9</v>
      </c>
      <c r="E72" s="34">
        <v>0</v>
      </c>
      <c r="F72" s="34"/>
      <c r="G72" s="34"/>
      <c r="H72" s="34"/>
      <c r="I72" s="34"/>
      <c r="J72" s="37">
        <v>1.1399999999999999</v>
      </c>
      <c r="K72" s="37">
        <v>1.1399999999999999</v>
      </c>
      <c r="L72" s="37">
        <v>1.17</v>
      </c>
      <c r="M72">
        <v>118.12</v>
      </c>
      <c r="N72">
        <v>272.31</v>
      </c>
      <c r="O72">
        <v>101.41</v>
      </c>
      <c r="P72">
        <v>2.64</v>
      </c>
      <c r="Q72">
        <v>11.49</v>
      </c>
      <c r="R72" s="93">
        <v>1</v>
      </c>
      <c r="S72" s="93">
        <v>7</v>
      </c>
      <c r="T72" s="93">
        <v>1</v>
      </c>
      <c r="U72">
        <v>2.77</v>
      </c>
      <c r="V72">
        <v>2.190375</v>
      </c>
      <c r="W72">
        <v>3.03</v>
      </c>
      <c r="X72">
        <v>14.15</v>
      </c>
      <c r="Y72">
        <v>4.71</v>
      </c>
      <c r="Z72">
        <v>4.72</v>
      </c>
      <c r="AA72">
        <v>31.25</v>
      </c>
      <c r="AB72">
        <v>6.25</v>
      </c>
      <c r="AC72">
        <v>6.7</v>
      </c>
      <c r="AD72">
        <v>9.82</v>
      </c>
      <c r="AE72">
        <v>6</v>
      </c>
      <c r="AF72">
        <v>3</v>
      </c>
      <c r="AG72">
        <v>5.66</v>
      </c>
      <c r="AH72">
        <v>15</v>
      </c>
      <c r="AI72">
        <v>15</v>
      </c>
      <c r="AJ72">
        <v>30.01</v>
      </c>
      <c r="AK72">
        <v>21</v>
      </c>
      <c r="AL72">
        <v>9</v>
      </c>
      <c r="AM72">
        <v>48.41</v>
      </c>
    </row>
    <row r="73" spans="1:39">
      <c r="A73" t="s">
        <v>115</v>
      </c>
      <c r="B73" s="34">
        <v>212.04</v>
      </c>
      <c r="C73" s="34">
        <v>74.239999999999995</v>
      </c>
      <c r="D73" s="93">
        <f t="shared" si="1"/>
        <v>1.1000000000000001</v>
      </c>
      <c r="E73" s="34">
        <v>0</v>
      </c>
      <c r="F73" s="34"/>
      <c r="G73" s="34"/>
      <c r="H73" s="34"/>
      <c r="I73" s="34"/>
      <c r="J73" s="37">
        <v>0.44</v>
      </c>
      <c r="K73" s="37">
        <v>0.44</v>
      </c>
      <c r="L73" s="37">
        <v>0.45</v>
      </c>
      <c r="M73">
        <v>118.12</v>
      </c>
      <c r="N73">
        <v>272.31</v>
      </c>
      <c r="O73">
        <v>101.41</v>
      </c>
      <c r="P73">
        <v>2.64</v>
      </c>
      <c r="Q73">
        <v>9.48</v>
      </c>
      <c r="R73" s="93">
        <v>0</v>
      </c>
      <c r="S73" s="93">
        <v>1</v>
      </c>
      <c r="T73" s="93">
        <v>0.1</v>
      </c>
      <c r="U73">
        <v>2.77</v>
      </c>
      <c r="V73">
        <v>0.52568999999999999</v>
      </c>
      <c r="W73">
        <v>3.03</v>
      </c>
      <c r="X73">
        <v>16.059999999999999</v>
      </c>
      <c r="Y73">
        <v>5.35</v>
      </c>
      <c r="Z73">
        <v>5.35</v>
      </c>
      <c r="AA73">
        <v>15.83</v>
      </c>
      <c r="AB73">
        <v>3.16</v>
      </c>
      <c r="AC73">
        <v>1.4</v>
      </c>
      <c r="AD73">
        <v>6.46</v>
      </c>
      <c r="AE73">
        <v>3</v>
      </c>
      <c r="AF73">
        <v>1</v>
      </c>
      <c r="AG73">
        <v>5.66</v>
      </c>
      <c r="AH73">
        <v>15</v>
      </c>
      <c r="AI73">
        <v>15</v>
      </c>
      <c r="AJ73">
        <v>30.01</v>
      </c>
      <c r="AK73">
        <v>7</v>
      </c>
      <c r="AL73">
        <v>3</v>
      </c>
      <c r="AM73">
        <v>48.41</v>
      </c>
    </row>
    <row r="74" spans="1:39">
      <c r="A74" t="s">
        <v>116</v>
      </c>
      <c r="B74" s="34">
        <v>212.04</v>
      </c>
      <c r="C74" s="34">
        <v>74.239999999999995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0.06</v>
      </c>
      <c r="K74" s="37">
        <v>0.06</v>
      </c>
      <c r="L74" s="37">
        <v>0.06</v>
      </c>
      <c r="M74">
        <v>118.12</v>
      </c>
      <c r="N74">
        <v>272.31</v>
      </c>
      <c r="O74">
        <v>101.41</v>
      </c>
      <c r="P74">
        <v>2.64</v>
      </c>
      <c r="Q74">
        <v>7.47</v>
      </c>
      <c r="R74" s="93">
        <v>0</v>
      </c>
      <c r="S74" s="93">
        <v>0</v>
      </c>
      <c r="T74" s="93">
        <v>0</v>
      </c>
      <c r="U74">
        <v>2.77</v>
      </c>
      <c r="V74">
        <v>0</v>
      </c>
      <c r="W74">
        <v>3.03</v>
      </c>
      <c r="X74">
        <v>18.16</v>
      </c>
      <c r="Y74">
        <v>6.05</v>
      </c>
      <c r="Z74">
        <v>6.05</v>
      </c>
      <c r="AA74">
        <v>5.41</v>
      </c>
      <c r="AB74">
        <v>1.08</v>
      </c>
      <c r="AC74">
        <v>1</v>
      </c>
      <c r="AD74">
        <v>3.79</v>
      </c>
      <c r="AE74">
        <v>1</v>
      </c>
      <c r="AF74">
        <v>1</v>
      </c>
      <c r="AG74">
        <v>5.66</v>
      </c>
      <c r="AH74">
        <v>15</v>
      </c>
      <c r="AI74">
        <v>15</v>
      </c>
      <c r="AJ74">
        <v>30.01</v>
      </c>
      <c r="AK74">
        <v>3.5</v>
      </c>
      <c r="AL74">
        <v>1.5</v>
      </c>
      <c r="AM74">
        <v>48.41</v>
      </c>
    </row>
    <row r="75" spans="1:39">
      <c r="A75" t="s">
        <v>117</v>
      </c>
      <c r="B75" s="34">
        <v>212.04</v>
      </c>
      <c r="C75" s="34">
        <v>74.239999999999995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118.12</v>
      </c>
      <c r="N75">
        <v>272.31</v>
      </c>
      <c r="O75">
        <v>101.41</v>
      </c>
      <c r="P75">
        <v>2.64</v>
      </c>
      <c r="Q75">
        <v>5.85</v>
      </c>
      <c r="R75" s="93">
        <v>0</v>
      </c>
      <c r="S75" s="93">
        <v>0</v>
      </c>
      <c r="T75" s="93">
        <v>0</v>
      </c>
      <c r="U75">
        <v>2.69</v>
      </c>
      <c r="V75">
        <v>0</v>
      </c>
      <c r="W75">
        <v>2.98</v>
      </c>
      <c r="X75">
        <v>18.88</v>
      </c>
      <c r="Y75">
        <v>6.3</v>
      </c>
      <c r="Z75">
        <v>6.29</v>
      </c>
      <c r="AA75">
        <v>0.43</v>
      </c>
      <c r="AB75">
        <v>0.09</v>
      </c>
      <c r="AC75">
        <v>0.33</v>
      </c>
      <c r="AD75">
        <v>1.92</v>
      </c>
      <c r="AE75">
        <v>0</v>
      </c>
      <c r="AF75">
        <v>0</v>
      </c>
      <c r="AG75">
        <v>5.66</v>
      </c>
      <c r="AH75">
        <v>15.21</v>
      </c>
      <c r="AI75">
        <v>15.21</v>
      </c>
      <c r="AJ75">
        <v>30.98</v>
      </c>
      <c r="AK75">
        <v>0</v>
      </c>
      <c r="AL75">
        <v>0</v>
      </c>
      <c r="AM75">
        <v>48.41</v>
      </c>
    </row>
    <row r="76" spans="1:39">
      <c r="A76" t="s">
        <v>118</v>
      </c>
      <c r="B76" s="34">
        <v>212.04</v>
      </c>
      <c r="C76" s="34">
        <v>74.239999999999995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118.12</v>
      </c>
      <c r="N76">
        <v>272.31</v>
      </c>
      <c r="O76">
        <v>101.41</v>
      </c>
      <c r="P76">
        <v>2.64</v>
      </c>
      <c r="Q76">
        <v>5.0599999999999996</v>
      </c>
      <c r="R76" s="93">
        <v>0</v>
      </c>
      <c r="S76" s="93">
        <v>0</v>
      </c>
      <c r="T76" s="93">
        <v>0</v>
      </c>
      <c r="U76">
        <v>2.69</v>
      </c>
      <c r="V76">
        <v>0</v>
      </c>
      <c r="W76">
        <v>2.98</v>
      </c>
      <c r="X76">
        <v>19.940000000000001</v>
      </c>
      <c r="Y76">
        <v>6.63</v>
      </c>
      <c r="Z76">
        <v>6.65</v>
      </c>
      <c r="AA76">
        <v>0.47</v>
      </c>
      <c r="AB76">
        <v>0.09</v>
      </c>
      <c r="AC76">
        <v>0</v>
      </c>
      <c r="AD76">
        <v>0.6</v>
      </c>
      <c r="AE76">
        <v>0</v>
      </c>
      <c r="AF76">
        <v>0</v>
      </c>
      <c r="AG76">
        <v>6.51</v>
      </c>
      <c r="AH76">
        <v>16.11</v>
      </c>
      <c r="AI76">
        <v>16.11</v>
      </c>
      <c r="AJ76">
        <v>30.98</v>
      </c>
      <c r="AK76">
        <v>0</v>
      </c>
      <c r="AL76">
        <v>0</v>
      </c>
      <c r="AM76">
        <v>48.41</v>
      </c>
    </row>
    <row r="77" spans="1:39">
      <c r="A77" t="s">
        <v>119</v>
      </c>
      <c r="B77" s="34">
        <v>212.04</v>
      </c>
      <c r="C77" s="34">
        <v>74.239999999999995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118.12</v>
      </c>
      <c r="N77">
        <v>272.31</v>
      </c>
      <c r="O77">
        <v>101.41</v>
      </c>
      <c r="P77">
        <v>2.64</v>
      </c>
      <c r="Q77">
        <v>5.0599999999999996</v>
      </c>
      <c r="R77" s="93">
        <v>0</v>
      </c>
      <c r="S77" s="93">
        <v>0</v>
      </c>
      <c r="T77" s="93">
        <v>0</v>
      </c>
      <c r="U77">
        <v>2.69</v>
      </c>
      <c r="V77">
        <v>0</v>
      </c>
      <c r="W77">
        <v>2.98</v>
      </c>
      <c r="X77">
        <v>21.2</v>
      </c>
      <c r="Y77">
        <v>7.06</v>
      </c>
      <c r="Z77">
        <v>7.07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7.51</v>
      </c>
      <c r="AH77">
        <v>19.55</v>
      </c>
      <c r="AI77">
        <v>19.55</v>
      </c>
      <c r="AJ77">
        <v>30.98</v>
      </c>
      <c r="AK77">
        <v>0</v>
      </c>
      <c r="AL77">
        <v>0</v>
      </c>
      <c r="AM77">
        <v>48.41</v>
      </c>
    </row>
    <row r="78" spans="1:39">
      <c r="A78" t="s">
        <v>120</v>
      </c>
      <c r="B78" s="34">
        <v>212.04</v>
      </c>
      <c r="C78" s="34">
        <v>74.239999999999995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118.12</v>
      </c>
      <c r="N78">
        <v>272.31</v>
      </c>
      <c r="O78">
        <v>101.41</v>
      </c>
      <c r="P78">
        <v>2.64</v>
      </c>
      <c r="Q78">
        <v>7.8</v>
      </c>
      <c r="R78" s="93">
        <v>0</v>
      </c>
      <c r="S78" s="93">
        <v>0</v>
      </c>
      <c r="T78" s="93">
        <v>0</v>
      </c>
      <c r="U78">
        <v>2.69</v>
      </c>
      <c r="V78">
        <v>0</v>
      </c>
      <c r="W78">
        <v>2.98</v>
      </c>
      <c r="X78">
        <v>22.61</v>
      </c>
      <c r="Y78">
        <v>7.52</v>
      </c>
      <c r="Z78">
        <v>7.54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8.51</v>
      </c>
      <c r="AH78">
        <v>21.22</v>
      </c>
      <c r="AI78">
        <v>21.22</v>
      </c>
      <c r="AJ78">
        <v>30.98</v>
      </c>
      <c r="AK78">
        <v>0</v>
      </c>
      <c r="AL78">
        <v>0</v>
      </c>
      <c r="AM78">
        <v>48.41</v>
      </c>
    </row>
    <row r="79" spans="1:39">
      <c r="A79" t="s">
        <v>121</v>
      </c>
      <c r="B79" s="34">
        <v>212.04</v>
      </c>
      <c r="C79" s="34">
        <v>74.239999999999995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118.12</v>
      </c>
      <c r="N79">
        <v>272.31</v>
      </c>
      <c r="O79">
        <v>101.41</v>
      </c>
      <c r="P79">
        <v>2.57</v>
      </c>
      <c r="Q79">
        <v>7.46</v>
      </c>
      <c r="R79" s="93">
        <v>0</v>
      </c>
      <c r="S79" s="93">
        <v>0</v>
      </c>
      <c r="T79" s="93">
        <v>0</v>
      </c>
      <c r="U79">
        <v>2.61</v>
      </c>
      <c r="V79">
        <v>0</v>
      </c>
      <c r="W79">
        <v>2.98</v>
      </c>
      <c r="X79">
        <v>23.4</v>
      </c>
      <c r="Y79">
        <v>7.79</v>
      </c>
      <c r="Z79">
        <v>7.8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9.51</v>
      </c>
      <c r="AH79">
        <v>22.85</v>
      </c>
      <c r="AI79">
        <v>22.85</v>
      </c>
      <c r="AJ79">
        <v>30.01</v>
      </c>
      <c r="AK79">
        <v>0</v>
      </c>
      <c r="AL79">
        <v>0</v>
      </c>
      <c r="AM79">
        <v>0</v>
      </c>
    </row>
    <row r="80" spans="1:39">
      <c r="A80" t="s">
        <v>122</v>
      </c>
      <c r="B80" s="34">
        <v>212.04</v>
      </c>
      <c r="C80" s="34">
        <v>74.239999999999995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118.12</v>
      </c>
      <c r="N80">
        <v>272.31</v>
      </c>
      <c r="O80">
        <v>101.41</v>
      </c>
      <c r="P80">
        <v>2.57</v>
      </c>
      <c r="Q80">
        <v>7.21</v>
      </c>
      <c r="R80" s="93">
        <v>0</v>
      </c>
      <c r="S80" s="93">
        <v>0</v>
      </c>
      <c r="T80" s="93">
        <v>0</v>
      </c>
      <c r="U80">
        <v>2.61</v>
      </c>
      <c r="V80">
        <v>0</v>
      </c>
      <c r="W80">
        <v>2.98</v>
      </c>
      <c r="X80">
        <v>23.62</v>
      </c>
      <c r="Y80">
        <v>7.88</v>
      </c>
      <c r="Z80">
        <v>7.87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10.51</v>
      </c>
      <c r="AH80">
        <v>23.77</v>
      </c>
      <c r="AI80">
        <v>23.77</v>
      </c>
      <c r="AJ80">
        <v>30.01</v>
      </c>
      <c r="AK80">
        <v>0</v>
      </c>
      <c r="AL80">
        <v>0</v>
      </c>
      <c r="AM80">
        <v>0</v>
      </c>
    </row>
    <row r="81" spans="1:39">
      <c r="A81" t="s">
        <v>123</v>
      </c>
      <c r="B81" s="34">
        <v>212.04</v>
      </c>
      <c r="C81" s="34">
        <v>74.239999999999995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118.12</v>
      </c>
      <c r="N81">
        <v>272.31</v>
      </c>
      <c r="O81">
        <v>101.41</v>
      </c>
      <c r="P81">
        <v>2.57</v>
      </c>
      <c r="Q81">
        <v>7.21</v>
      </c>
      <c r="R81" s="93">
        <v>0</v>
      </c>
      <c r="S81" s="93">
        <v>0</v>
      </c>
      <c r="T81" s="93">
        <v>0</v>
      </c>
      <c r="U81">
        <v>2.4700000000000002</v>
      </c>
      <c r="V81">
        <v>0</v>
      </c>
      <c r="W81">
        <v>2.89</v>
      </c>
      <c r="X81">
        <v>23.89</v>
      </c>
      <c r="Y81">
        <v>7.97</v>
      </c>
      <c r="Z81">
        <v>7.96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11.18</v>
      </c>
      <c r="AH81">
        <v>25.42</v>
      </c>
      <c r="AI81">
        <v>25.42</v>
      </c>
      <c r="AJ81">
        <v>30.01</v>
      </c>
      <c r="AK81">
        <v>0</v>
      </c>
      <c r="AL81">
        <v>0</v>
      </c>
      <c r="AM81">
        <v>0</v>
      </c>
    </row>
    <row r="82" spans="1:39">
      <c r="A82" t="s">
        <v>124</v>
      </c>
      <c r="B82" s="34">
        <v>212.04</v>
      </c>
      <c r="C82" s="34">
        <v>74.239999999999995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118.12</v>
      </c>
      <c r="N82">
        <v>272.31</v>
      </c>
      <c r="O82">
        <v>101.41</v>
      </c>
      <c r="P82">
        <v>2.57</v>
      </c>
      <c r="Q82">
        <v>7.21</v>
      </c>
      <c r="R82" s="93">
        <v>0</v>
      </c>
      <c r="S82" s="93">
        <v>0</v>
      </c>
      <c r="T82" s="93">
        <v>0</v>
      </c>
      <c r="U82">
        <v>2.4700000000000002</v>
      </c>
      <c r="V82">
        <v>0</v>
      </c>
      <c r="W82">
        <v>2.89</v>
      </c>
      <c r="X82">
        <v>24.04</v>
      </c>
      <c r="Y82">
        <v>8.01</v>
      </c>
      <c r="Z82">
        <v>8.01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8.49</v>
      </c>
      <c r="AH82">
        <v>24.54</v>
      </c>
      <c r="AI82">
        <v>24.54</v>
      </c>
      <c r="AJ82">
        <v>30.01</v>
      </c>
      <c r="AK82">
        <v>0</v>
      </c>
      <c r="AL82">
        <v>0</v>
      </c>
      <c r="AM82">
        <v>0</v>
      </c>
    </row>
    <row r="83" spans="1:39">
      <c r="A83" t="s">
        <v>125</v>
      </c>
      <c r="B83" s="34">
        <v>212.04</v>
      </c>
      <c r="C83" s="34">
        <v>74.239999999999995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118.12</v>
      </c>
      <c r="N83">
        <v>272.31</v>
      </c>
      <c r="O83">
        <v>101.41</v>
      </c>
      <c r="P83">
        <v>2.57</v>
      </c>
      <c r="Q83">
        <v>7.21</v>
      </c>
      <c r="R83" s="93">
        <v>0</v>
      </c>
      <c r="S83" s="93">
        <v>0</v>
      </c>
      <c r="T83" s="93">
        <v>0</v>
      </c>
      <c r="U83">
        <v>2.4700000000000002</v>
      </c>
      <c r="V83">
        <v>0</v>
      </c>
      <c r="W83">
        <v>2.89</v>
      </c>
      <c r="X83">
        <v>23.07</v>
      </c>
      <c r="Y83">
        <v>7.69</v>
      </c>
      <c r="Z83">
        <v>7.69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8.3800000000000008</v>
      </c>
      <c r="AH83">
        <v>24.44</v>
      </c>
      <c r="AI83">
        <v>24.44</v>
      </c>
      <c r="AJ83">
        <v>30.01</v>
      </c>
      <c r="AK83">
        <v>0</v>
      </c>
      <c r="AL83">
        <v>0</v>
      </c>
      <c r="AM83">
        <v>0</v>
      </c>
    </row>
    <row r="84" spans="1:39">
      <c r="A84" t="s">
        <v>126</v>
      </c>
      <c r="B84" s="34">
        <v>212.04</v>
      </c>
      <c r="C84" s="34">
        <v>74.239999999999995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118.12</v>
      </c>
      <c r="N84">
        <v>272.31</v>
      </c>
      <c r="O84">
        <v>101.41</v>
      </c>
      <c r="P84">
        <v>2.57</v>
      </c>
      <c r="Q84">
        <v>6.81</v>
      </c>
      <c r="R84" s="93">
        <v>0</v>
      </c>
      <c r="S84" s="93">
        <v>0</v>
      </c>
      <c r="T84" s="93">
        <v>0</v>
      </c>
      <c r="U84">
        <v>2.4700000000000002</v>
      </c>
      <c r="V84">
        <v>0</v>
      </c>
      <c r="W84">
        <v>2.89</v>
      </c>
      <c r="X84">
        <v>22.18</v>
      </c>
      <c r="Y84">
        <v>7.4</v>
      </c>
      <c r="Z84">
        <v>7.39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8.09</v>
      </c>
      <c r="AH84">
        <v>18.440000000000001</v>
      </c>
      <c r="AI84">
        <v>18.440000000000001</v>
      </c>
      <c r="AJ84">
        <v>30.01</v>
      </c>
      <c r="AK84">
        <v>0</v>
      </c>
      <c r="AL84">
        <v>0</v>
      </c>
      <c r="AM84">
        <v>0</v>
      </c>
    </row>
    <row r="85" spans="1:39">
      <c r="A85" t="s">
        <v>127</v>
      </c>
      <c r="B85" s="34">
        <v>212.04</v>
      </c>
      <c r="C85" s="34">
        <v>74.239999999999995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118.12</v>
      </c>
      <c r="N85">
        <v>272.31</v>
      </c>
      <c r="O85">
        <v>101.41</v>
      </c>
      <c r="P85">
        <v>2.57</v>
      </c>
      <c r="Q85">
        <v>6.41</v>
      </c>
      <c r="R85" s="93">
        <v>0</v>
      </c>
      <c r="S85" s="93">
        <v>0</v>
      </c>
      <c r="T85" s="93">
        <v>0</v>
      </c>
      <c r="U85">
        <v>2.4700000000000002</v>
      </c>
      <c r="V85">
        <v>0</v>
      </c>
      <c r="W85">
        <v>2.89</v>
      </c>
      <c r="X85">
        <v>20.81</v>
      </c>
      <c r="Y85">
        <v>6.92</v>
      </c>
      <c r="Z85">
        <v>6.94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7.68</v>
      </c>
      <c r="AH85">
        <v>18.11</v>
      </c>
      <c r="AI85">
        <v>18.11</v>
      </c>
      <c r="AJ85">
        <v>30.01</v>
      </c>
      <c r="AK85">
        <v>0</v>
      </c>
      <c r="AL85">
        <v>0</v>
      </c>
      <c r="AM85">
        <v>0</v>
      </c>
    </row>
    <row r="86" spans="1:39">
      <c r="A86" t="s">
        <v>128</v>
      </c>
      <c r="B86" s="34">
        <v>212.04</v>
      </c>
      <c r="C86" s="34">
        <v>74.239999999999995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118.12</v>
      </c>
      <c r="N86">
        <v>272.31</v>
      </c>
      <c r="O86">
        <v>101.41</v>
      </c>
      <c r="P86">
        <v>2.57</v>
      </c>
      <c r="Q86">
        <v>6.01</v>
      </c>
      <c r="R86" s="93">
        <v>0</v>
      </c>
      <c r="S86" s="93">
        <v>0</v>
      </c>
      <c r="T86" s="93">
        <v>0</v>
      </c>
      <c r="U86">
        <v>2.4700000000000002</v>
      </c>
      <c r="V86">
        <v>0</v>
      </c>
      <c r="W86">
        <v>2.89</v>
      </c>
      <c r="X86">
        <v>19.87</v>
      </c>
      <c r="Y86">
        <v>6.63</v>
      </c>
      <c r="Z86">
        <v>6.62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7.51</v>
      </c>
      <c r="AH86">
        <v>25.75</v>
      </c>
      <c r="AI86">
        <v>25.75</v>
      </c>
      <c r="AJ86">
        <v>30.01</v>
      </c>
      <c r="AK86">
        <v>0</v>
      </c>
      <c r="AL86">
        <v>0</v>
      </c>
      <c r="AM86">
        <v>0</v>
      </c>
    </row>
    <row r="87" spans="1:39">
      <c r="A87" t="s">
        <v>129</v>
      </c>
      <c r="B87" s="34">
        <v>212.04</v>
      </c>
      <c r="C87" s="34">
        <v>74.239999999999995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118.12</v>
      </c>
      <c r="N87">
        <v>272.31</v>
      </c>
      <c r="O87">
        <v>101.41</v>
      </c>
      <c r="P87">
        <v>2.4900000000000002</v>
      </c>
      <c r="Q87">
        <v>6.01</v>
      </c>
      <c r="R87" s="93">
        <v>0</v>
      </c>
      <c r="S87" s="93">
        <v>0</v>
      </c>
      <c r="T87" s="93">
        <v>0</v>
      </c>
      <c r="U87">
        <v>2.4700000000000002</v>
      </c>
      <c r="V87">
        <v>0</v>
      </c>
      <c r="W87">
        <v>2.89</v>
      </c>
      <c r="X87">
        <v>18.28</v>
      </c>
      <c r="Y87">
        <v>6.1</v>
      </c>
      <c r="Z87">
        <v>6.09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8.68</v>
      </c>
      <c r="AH87">
        <v>25.54</v>
      </c>
      <c r="AI87">
        <v>25.54</v>
      </c>
      <c r="AJ87">
        <v>30.01</v>
      </c>
      <c r="AK87">
        <v>0</v>
      </c>
      <c r="AL87">
        <v>0</v>
      </c>
      <c r="AM87">
        <v>0</v>
      </c>
    </row>
    <row r="88" spans="1:39">
      <c r="A88" t="s">
        <v>130</v>
      </c>
      <c r="B88" s="34">
        <v>212.04</v>
      </c>
      <c r="C88" s="34">
        <v>74.239999999999995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118.12</v>
      </c>
      <c r="N88">
        <v>272.31</v>
      </c>
      <c r="O88">
        <v>101.41</v>
      </c>
      <c r="P88">
        <v>2.4900000000000002</v>
      </c>
      <c r="Q88">
        <v>6.01</v>
      </c>
      <c r="R88" s="93">
        <v>0</v>
      </c>
      <c r="S88" s="93">
        <v>0</v>
      </c>
      <c r="T88" s="93">
        <v>0</v>
      </c>
      <c r="U88">
        <v>2.4700000000000002</v>
      </c>
      <c r="V88">
        <v>0</v>
      </c>
      <c r="W88">
        <v>2.89</v>
      </c>
      <c r="X88">
        <v>17.809999999999999</v>
      </c>
      <c r="Y88">
        <v>5.93</v>
      </c>
      <c r="Z88">
        <v>5.94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8.2899999999999991</v>
      </c>
      <c r="AH88">
        <v>25.21</v>
      </c>
      <c r="AI88">
        <v>25.21</v>
      </c>
      <c r="AJ88">
        <v>30.01</v>
      </c>
      <c r="AK88">
        <v>0</v>
      </c>
      <c r="AL88">
        <v>0</v>
      </c>
      <c r="AM88">
        <v>0</v>
      </c>
    </row>
    <row r="89" spans="1:39">
      <c r="A89" t="s">
        <v>131</v>
      </c>
      <c r="B89" s="34">
        <v>212.04</v>
      </c>
      <c r="C89" s="34">
        <v>74.239999999999995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118.12</v>
      </c>
      <c r="N89">
        <v>272.31</v>
      </c>
      <c r="O89">
        <v>101.41</v>
      </c>
      <c r="P89">
        <v>2.4900000000000002</v>
      </c>
      <c r="Q89">
        <v>6.01</v>
      </c>
      <c r="R89" s="93">
        <v>0</v>
      </c>
      <c r="S89" s="93">
        <v>0</v>
      </c>
      <c r="T89" s="93">
        <v>0</v>
      </c>
      <c r="U89">
        <v>2.4700000000000002</v>
      </c>
      <c r="V89">
        <v>0</v>
      </c>
      <c r="W89">
        <v>2.89</v>
      </c>
      <c r="X89">
        <v>17.760000000000002</v>
      </c>
      <c r="Y89">
        <v>5.92</v>
      </c>
      <c r="Z89">
        <v>5.92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7.9</v>
      </c>
      <c r="AH89">
        <v>24.45</v>
      </c>
      <c r="AI89">
        <v>24.45</v>
      </c>
      <c r="AJ89">
        <v>30.01</v>
      </c>
      <c r="AK89">
        <v>0</v>
      </c>
      <c r="AL89">
        <v>0</v>
      </c>
      <c r="AM89">
        <v>0</v>
      </c>
    </row>
    <row r="90" spans="1:39">
      <c r="A90" t="s">
        <v>132</v>
      </c>
      <c r="B90" s="34">
        <v>212.04</v>
      </c>
      <c r="C90" s="34">
        <v>74.239999999999995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118.12</v>
      </c>
      <c r="N90">
        <v>272.31</v>
      </c>
      <c r="O90">
        <v>101.41</v>
      </c>
      <c r="P90">
        <v>2.4900000000000002</v>
      </c>
      <c r="Q90">
        <v>6.01</v>
      </c>
      <c r="R90" s="93">
        <v>0</v>
      </c>
      <c r="S90" s="93">
        <v>0</v>
      </c>
      <c r="T90" s="93">
        <v>0</v>
      </c>
      <c r="U90">
        <v>2.4700000000000002</v>
      </c>
      <c r="V90">
        <v>0</v>
      </c>
      <c r="W90">
        <v>2.89</v>
      </c>
      <c r="X90">
        <v>17.489999999999998</v>
      </c>
      <c r="Y90">
        <v>5.82</v>
      </c>
      <c r="Z90">
        <v>5.83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7.58</v>
      </c>
      <c r="AH90">
        <v>27.77</v>
      </c>
      <c r="AI90">
        <v>27.77</v>
      </c>
      <c r="AJ90">
        <v>29.05</v>
      </c>
      <c r="AK90">
        <v>0</v>
      </c>
      <c r="AL90">
        <v>0</v>
      </c>
      <c r="AM90">
        <v>0</v>
      </c>
    </row>
    <row r="91" spans="1:39">
      <c r="A91" t="s">
        <v>133</v>
      </c>
      <c r="B91" s="34">
        <v>212.04</v>
      </c>
      <c r="C91" s="34">
        <v>74.239999999999995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118.12</v>
      </c>
      <c r="N91">
        <v>272.31</v>
      </c>
      <c r="O91">
        <v>101.41</v>
      </c>
      <c r="P91">
        <v>2.4900000000000002</v>
      </c>
      <c r="Q91">
        <v>6.01</v>
      </c>
      <c r="R91" s="93">
        <v>0</v>
      </c>
      <c r="S91" s="93">
        <v>0</v>
      </c>
      <c r="T91" s="93">
        <v>0</v>
      </c>
      <c r="U91">
        <v>2.4700000000000002</v>
      </c>
      <c r="V91">
        <v>0</v>
      </c>
      <c r="W91">
        <v>2.89</v>
      </c>
      <c r="X91">
        <v>17.02</v>
      </c>
      <c r="Y91">
        <v>5.68</v>
      </c>
      <c r="Z91">
        <v>5.67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8.77</v>
      </c>
      <c r="AH91">
        <v>27.16</v>
      </c>
      <c r="AI91">
        <v>27.16</v>
      </c>
      <c r="AJ91">
        <v>29.05</v>
      </c>
      <c r="AK91">
        <v>0</v>
      </c>
      <c r="AL91">
        <v>0</v>
      </c>
      <c r="AM91">
        <v>0</v>
      </c>
    </row>
    <row r="92" spans="1:39">
      <c r="A92" t="s">
        <v>134</v>
      </c>
      <c r="B92" s="34">
        <v>212.04</v>
      </c>
      <c r="C92" s="34">
        <v>74.239999999999995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118.12</v>
      </c>
      <c r="N92">
        <v>272.31</v>
      </c>
      <c r="O92">
        <v>101.41</v>
      </c>
      <c r="P92">
        <v>2.4900000000000002</v>
      </c>
      <c r="Q92">
        <v>6.01</v>
      </c>
      <c r="R92" s="93">
        <v>0</v>
      </c>
      <c r="S92" s="93">
        <v>0</v>
      </c>
      <c r="T92" s="93">
        <v>0</v>
      </c>
      <c r="U92">
        <v>2.4700000000000002</v>
      </c>
      <c r="V92">
        <v>0</v>
      </c>
      <c r="W92">
        <v>2.89</v>
      </c>
      <c r="X92">
        <v>16.57</v>
      </c>
      <c r="Y92">
        <v>5.53</v>
      </c>
      <c r="Z92">
        <v>5.52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8.5399999999999991</v>
      </c>
      <c r="AH92">
        <v>26.15</v>
      </c>
      <c r="AI92">
        <v>26.15</v>
      </c>
      <c r="AJ92">
        <v>28.08</v>
      </c>
      <c r="AK92">
        <v>0</v>
      </c>
      <c r="AL92">
        <v>0</v>
      </c>
      <c r="AM92">
        <v>0</v>
      </c>
    </row>
    <row r="93" spans="1:39">
      <c r="A93" t="s">
        <v>135</v>
      </c>
      <c r="B93" s="34">
        <v>212.04</v>
      </c>
      <c r="C93" s="34">
        <v>74.239999999999995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118.12</v>
      </c>
      <c r="N93">
        <v>272.31</v>
      </c>
      <c r="O93">
        <v>101.41</v>
      </c>
      <c r="P93">
        <v>2.41</v>
      </c>
      <c r="Q93">
        <v>6.01</v>
      </c>
      <c r="R93" s="93">
        <v>0</v>
      </c>
      <c r="S93" s="93">
        <v>0</v>
      </c>
      <c r="T93" s="93">
        <v>0</v>
      </c>
      <c r="U93">
        <v>2.4700000000000002</v>
      </c>
      <c r="V93">
        <v>0</v>
      </c>
      <c r="W93">
        <v>2.89</v>
      </c>
      <c r="X93">
        <v>24.36</v>
      </c>
      <c r="Y93">
        <v>8.1199999999999992</v>
      </c>
      <c r="Z93">
        <v>8.1199999999999992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8.1999999999999993</v>
      </c>
      <c r="AH93">
        <v>27.92</v>
      </c>
      <c r="AI93">
        <v>27.92</v>
      </c>
      <c r="AJ93">
        <v>28.08</v>
      </c>
      <c r="AK93">
        <v>0</v>
      </c>
      <c r="AL93">
        <v>0</v>
      </c>
      <c r="AM93">
        <v>0</v>
      </c>
    </row>
    <row r="94" spans="1:39">
      <c r="A94" t="s">
        <v>136</v>
      </c>
      <c r="B94" s="34">
        <v>212.04</v>
      </c>
      <c r="C94" s="34">
        <v>74.239999999999995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118.12</v>
      </c>
      <c r="N94">
        <v>272.31</v>
      </c>
      <c r="O94">
        <v>101.41</v>
      </c>
      <c r="P94">
        <v>2.41</v>
      </c>
      <c r="Q94">
        <v>6.01</v>
      </c>
      <c r="R94" s="93">
        <v>0</v>
      </c>
      <c r="S94" s="93">
        <v>0</v>
      </c>
      <c r="T94" s="93">
        <v>0</v>
      </c>
      <c r="U94">
        <v>2.4700000000000002</v>
      </c>
      <c r="V94">
        <v>0</v>
      </c>
      <c r="W94">
        <v>2.89</v>
      </c>
      <c r="X94">
        <v>24.16</v>
      </c>
      <c r="Y94">
        <v>8.06</v>
      </c>
      <c r="Z94">
        <v>8.0500000000000007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7.75</v>
      </c>
      <c r="AH94">
        <v>27.15</v>
      </c>
      <c r="AI94">
        <v>27.15</v>
      </c>
      <c r="AJ94">
        <v>28.08</v>
      </c>
      <c r="AK94">
        <v>0</v>
      </c>
      <c r="AL94">
        <v>0</v>
      </c>
      <c r="AM94">
        <v>0</v>
      </c>
    </row>
    <row r="95" spans="1:39">
      <c r="A95" t="s">
        <v>137</v>
      </c>
      <c r="B95" s="34">
        <v>212.04</v>
      </c>
      <c r="C95" s="34">
        <v>74.239999999999995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118.12</v>
      </c>
      <c r="N95">
        <v>272.31</v>
      </c>
      <c r="O95">
        <v>101.41</v>
      </c>
      <c r="P95">
        <v>2.41</v>
      </c>
      <c r="Q95">
        <v>6.01</v>
      </c>
      <c r="R95" s="93">
        <v>0</v>
      </c>
      <c r="S95" s="93">
        <v>0</v>
      </c>
      <c r="T95" s="93">
        <v>0</v>
      </c>
      <c r="U95">
        <v>2.39</v>
      </c>
      <c r="V95">
        <v>0</v>
      </c>
      <c r="W95">
        <v>2.89</v>
      </c>
      <c r="X95">
        <v>29.21</v>
      </c>
      <c r="Y95">
        <v>9.73</v>
      </c>
      <c r="Z95">
        <v>9.74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7.54</v>
      </c>
      <c r="AH95">
        <v>28.11</v>
      </c>
      <c r="AI95">
        <v>28.11</v>
      </c>
      <c r="AJ95">
        <v>27.11</v>
      </c>
      <c r="AK95">
        <v>0</v>
      </c>
      <c r="AL95">
        <v>0</v>
      </c>
      <c r="AM95">
        <v>0</v>
      </c>
    </row>
    <row r="96" spans="1:39">
      <c r="A96" t="s">
        <v>138</v>
      </c>
      <c r="B96" s="34">
        <v>212.04</v>
      </c>
      <c r="C96" s="34">
        <v>74.239999999999995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118.12</v>
      </c>
      <c r="N96">
        <v>272.31</v>
      </c>
      <c r="O96">
        <v>101.41</v>
      </c>
      <c r="P96">
        <v>2.41</v>
      </c>
      <c r="Q96">
        <v>6.01</v>
      </c>
      <c r="R96" s="93">
        <v>0</v>
      </c>
      <c r="S96" s="93">
        <v>0</v>
      </c>
      <c r="T96" s="93">
        <v>0</v>
      </c>
      <c r="U96">
        <v>2.39</v>
      </c>
      <c r="V96">
        <v>0</v>
      </c>
      <c r="W96">
        <v>2.89</v>
      </c>
      <c r="X96">
        <v>28.86</v>
      </c>
      <c r="Y96">
        <v>9.6199999999999992</v>
      </c>
      <c r="Z96">
        <v>9.6199999999999992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7.34</v>
      </c>
      <c r="AH96">
        <v>26.88</v>
      </c>
      <c r="AI96">
        <v>26.88</v>
      </c>
      <c r="AJ96">
        <v>27.11</v>
      </c>
      <c r="AK96">
        <v>0</v>
      </c>
      <c r="AL96">
        <v>0</v>
      </c>
      <c r="AM96">
        <v>0</v>
      </c>
    </row>
    <row r="97" spans="1:50">
      <c r="A97" t="s">
        <v>139</v>
      </c>
      <c r="B97" s="34">
        <v>212.04</v>
      </c>
      <c r="C97" s="34">
        <v>74.239999999999995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118.12</v>
      </c>
      <c r="N97">
        <v>272.31</v>
      </c>
      <c r="O97">
        <v>101.41</v>
      </c>
      <c r="P97">
        <v>2.41</v>
      </c>
      <c r="Q97">
        <v>6.01</v>
      </c>
      <c r="R97" s="93">
        <v>0</v>
      </c>
      <c r="S97" s="93">
        <v>0</v>
      </c>
      <c r="T97" s="93">
        <v>0</v>
      </c>
      <c r="U97">
        <v>2.39</v>
      </c>
      <c r="V97">
        <v>0</v>
      </c>
      <c r="W97">
        <v>2.89</v>
      </c>
      <c r="X97">
        <v>21.18</v>
      </c>
      <c r="Y97">
        <v>7.06</v>
      </c>
      <c r="Z97">
        <v>7.06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7.16</v>
      </c>
      <c r="AH97">
        <v>25.66</v>
      </c>
      <c r="AI97">
        <v>25.66</v>
      </c>
      <c r="AJ97">
        <v>27.11</v>
      </c>
      <c r="AK97">
        <v>0</v>
      </c>
      <c r="AL97">
        <v>0</v>
      </c>
      <c r="AM97">
        <v>0</v>
      </c>
    </row>
    <row r="98" spans="1:50">
      <c r="A98" t="s">
        <v>140</v>
      </c>
      <c r="B98" s="34">
        <v>212.04</v>
      </c>
      <c r="C98" s="34">
        <v>74.239999999999995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118.12</v>
      </c>
      <c r="N98">
        <v>272.31</v>
      </c>
      <c r="O98">
        <v>101.41</v>
      </c>
      <c r="P98">
        <v>2.41</v>
      </c>
      <c r="Q98">
        <v>6.01</v>
      </c>
      <c r="R98" s="93">
        <v>0</v>
      </c>
      <c r="S98" s="93">
        <v>0</v>
      </c>
      <c r="T98" s="93">
        <v>0</v>
      </c>
      <c r="U98">
        <v>2.39</v>
      </c>
      <c r="V98">
        <v>0</v>
      </c>
      <c r="W98">
        <v>2.89</v>
      </c>
      <c r="X98">
        <v>21.17</v>
      </c>
      <c r="Y98">
        <v>7.05</v>
      </c>
      <c r="Z98">
        <v>7.06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7.16</v>
      </c>
      <c r="AH98">
        <v>24.84</v>
      </c>
      <c r="AI98">
        <v>24.84</v>
      </c>
      <c r="AJ98">
        <v>27.11</v>
      </c>
      <c r="AK98">
        <v>0</v>
      </c>
      <c r="AL98">
        <v>0</v>
      </c>
      <c r="AM98">
        <v>0</v>
      </c>
    </row>
    <row r="99" spans="1:50">
      <c r="A99" t="s">
        <v>141</v>
      </c>
      <c r="B99" s="34">
        <f>SUM(B3:B98)/4000</f>
        <v>5.0889600000000117</v>
      </c>
      <c r="C99" s="34">
        <f t="shared" ref="C99:P99" si="2">SUM(C3:C98)/4000</f>
        <v>1.7394899999999973</v>
      </c>
      <c r="D99" s="93">
        <f t="shared" ref="D99" si="3">SUM(D3:D98)/4000</f>
        <v>0.96049499999999988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9.0242499999999989E-2</v>
      </c>
      <c r="K99" s="37">
        <f t="shared" si="2"/>
        <v>9.0242499999999989E-2</v>
      </c>
      <c r="L99" s="37">
        <f t="shared" si="2"/>
        <v>9.2509999999999981E-2</v>
      </c>
      <c r="M99">
        <f t="shared" si="2"/>
        <v>2.3661050000000006</v>
      </c>
      <c r="N99">
        <f t="shared" si="2"/>
        <v>6.5354400000000092</v>
      </c>
      <c r="O99">
        <f t="shared" si="2"/>
        <v>2.4338399999999973</v>
      </c>
      <c r="P99">
        <f t="shared" si="2"/>
        <v>6.0104999999999902E-2</v>
      </c>
      <c r="Q99">
        <f t="shared" ref="Q99:AF99" si="5">SUM(Q3:Q98)/4000</f>
        <v>0.16292499999999993</v>
      </c>
      <c r="R99" s="93">
        <f t="shared" si="5"/>
        <v>0.3185800000000002</v>
      </c>
      <c r="S99" s="93">
        <f t="shared" si="5"/>
        <v>0.32568250000000021</v>
      </c>
      <c r="T99" s="93">
        <f t="shared" si="5"/>
        <v>0.31623250000000008</v>
      </c>
      <c r="U99">
        <f t="shared" si="5"/>
        <v>5.958000000000005E-2</v>
      </c>
      <c r="V99">
        <f t="shared" si="5"/>
        <v>0.96705299624999974</v>
      </c>
      <c r="W99">
        <f t="shared" si="5"/>
        <v>7.0564999999999933E-2</v>
      </c>
      <c r="X99">
        <f t="shared" si="5"/>
        <v>0.4543275</v>
      </c>
      <c r="Y99">
        <f t="shared" si="5"/>
        <v>0.15132500000000013</v>
      </c>
      <c r="Z99">
        <f t="shared" si="5"/>
        <v>0.15148500000000009</v>
      </c>
      <c r="AA99">
        <f t="shared" si="5"/>
        <v>1.7707350000000002</v>
      </c>
      <c r="AB99">
        <f t="shared" si="5"/>
        <v>0.35412999999999994</v>
      </c>
      <c r="AC99">
        <f t="shared" si="5"/>
        <v>0.61177250000000005</v>
      </c>
      <c r="AD99">
        <f t="shared" si="5"/>
        <v>0.33670499999999992</v>
      </c>
      <c r="AE99">
        <f t="shared" si="5"/>
        <v>0.58099999999999996</v>
      </c>
      <c r="AF99">
        <f t="shared" si="5"/>
        <v>0.28999999999999998</v>
      </c>
      <c r="AG99">
        <f t="shared" ref="AG99:AM99" si="6">SUM(AG3:AG98)/4000</f>
        <v>0.15125000000000002</v>
      </c>
      <c r="AH99">
        <f t="shared" si="6"/>
        <v>0.37863999999999998</v>
      </c>
      <c r="AI99">
        <f t="shared" si="6"/>
        <v>0.37863999999999998</v>
      </c>
      <c r="AJ99">
        <f t="shared" si="6"/>
        <v>0.65520250000000102</v>
      </c>
      <c r="AK99">
        <f t="shared" si="6"/>
        <v>1.3607999999999998</v>
      </c>
      <c r="AL99">
        <f t="shared" si="6"/>
        <v>0.58319999999999994</v>
      </c>
      <c r="AM99">
        <f t="shared" si="6"/>
        <v>9.6819999999999989E-2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0">
        <v>1</v>
      </c>
      <c r="AE101" s="150">
        <v>1</v>
      </c>
      <c r="AF101" s="150">
        <v>1</v>
      </c>
      <c r="AG101" s="66">
        <v>1</v>
      </c>
      <c r="AH101" s="66">
        <v>1</v>
      </c>
      <c r="AI101" s="66">
        <v>1</v>
      </c>
      <c r="AJ101" s="150">
        <v>0</v>
      </c>
      <c r="AK101" s="150">
        <v>1</v>
      </c>
      <c r="AL101" s="150">
        <v>1</v>
      </c>
      <c r="AM101" s="150">
        <v>0</v>
      </c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1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1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5"/>
      <c r="AH115" s="155"/>
      <c r="AI115" s="155"/>
    </row>
    <row r="116" spans="33:35">
      <c r="AG116" s="155"/>
      <c r="AH116" s="155"/>
      <c r="AI116" s="15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45225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254.80156235258542</v>
      </c>
      <c r="L3">
        <v>9.4195403270185647</v>
      </c>
      <c r="M3">
        <v>63.770966655439551</v>
      </c>
      <c r="N3">
        <v>25.726721311475412</v>
      </c>
      <c r="O3">
        <v>35.179825474160431</v>
      </c>
      <c r="P3">
        <v>20.452095808383234</v>
      </c>
      <c r="Q3">
        <v>4.3906411582213032</v>
      </c>
      <c r="R3">
        <v>11.05580258302583</v>
      </c>
      <c r="S3">
        <v>11.588920626223093</v>
      </c>
      <c r="T3">
        <v>0</v>
      </c>
      <c r="U3">
        <v>51.755467177696225</v>
      </c>
      <c r="V3">
        <v>7.970493568582814</v>
      </c>
      <c r="W3">
        <v>19.727151069211313</v>
      </c>
      <c r="X3">
        <v>39.18710185185185</v>
      </c>
      <c r="Y3">
        <v>0</v>
      </c>
      <c r="Z3">
        <v>0</v>
      </c>
      <c r="AA3">
        <v>0</v>
      </c>
      <c r="AB3">
        <v>0</v>
      </c>
      <c r="AC3">
        <v>0</v>
      </c>
      <c r="AD3">
        <v>0.58020000000000005</v>
      </c>
      <c r="AE3">
        <v>7.2375939999999996</v>
      </c>
      <c r="AF3">
        <v>6.1515000000000013</v>
      </c>
      <c r="AG3">
        <v>13.770279360000002</v>
      </c>
      <c r="AH3">
        <v>9.1502400000000002</v>
      </c>
      <c r="AI3">
        <v>0</v>
      </c>
      <c r="AJ3">
        <v>0</v>
      </c>
      <c r="AK3">
        <v>11.538180000000002</v>
      </c>
      <c r="AL3">
        <v>9.9693499999999986</v>
      </c>
      <c r="AM3">
        <v>0</v>
      </c>
      <c r="AN3">
        <v>0</v>
      </c>
      <c r="AO3">
        <v>1.7431847999999999</v>
      </c>
      <c r="AP3">
        <v>2.3630629628905413</v>
      </c>
      <c r="AQ3">
        <v>0</v>
      </c>
      <c r="AR3">
        <v>21.820499999999988</v>
      </c>
      <c r="AS3">
        <v>14.00904942432352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632.582463129801</v>
      </c>
      <c r="DN3">
        <v>20.776967381288138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254.80156235258542</v>
      </c>
      <c r="L4">
        <v>9.4195403270185647</v>
      </c>
      <c r="M4">
        <v>63.770966655439551</v>
      </c>
      <c r="N4">
        <v>25.726721311475412</v>
      </c>
      <c r="O4">
        <v>35.179825474160431</v>
      </c>
      <c r="P4">
        <v>20.452095808383234</v>
      </c>
      <c r="Q4">
        <v>4.3906411582213032</v>
      </c>
      <c r="R4">
        <v>11.05580258302583</v>
      </c>
      <c r="S4">
        <v>11.588920626223093</v>
      </c>
      <c r="T4">
        <v>0</v>
      </c>
      <c r="U4">
        <v>51.755467177696225</v>
      </c>
      <c r="V4">
        <v>7.970493568582814</v>
      </c>
      <c r="W4">
        <v>19.727151069211313</v>
      </c>
      <c r="X4">
        <v>39.18710185185185</v>
      </c>
      <c r="Y4">
        <v>0</v>
      </c>
      <c r="Z4">
        <v>0</v>
      </c>
      <c r="AA4">
        <v>0</v>
      </c>
      <c r="AB4">
        <v>0</v>
      </c>
      <c r="AC4">
        <v>0</v>
      </c>
      <c r="AD4">
        <v>0.58020000000000005</v>
      </c>
      <c r="AE4">
        <v>7.2375939999999996</v>
      </c>
      <c r="AF4">
        <v>6.1515000000000013</v>
      </c>
      <c r="AG4">
        <v>13.770279360000002</v>
      </c>
      <c r="AH4">
        <v>9.1502400000000002</v>
      </c>
      <c r="AI4">
        <v>0</v>
      </c>
      <c r="AJ4">
        <v>0</v>
      </c>
      <c r="AK4">
        <v>11.538180000000002</v>
      </c>
      <c r="AL4">
        <v>9.9693499999999986</v>
      </c>
      <c r="AM4">
        <v>0</v>
      </c>
      <c r="AN4">
        <v>0</v>
      </c>
      <c r="AO4">
        <v>1.7431847999999999</v>
      </c>
      <c r="AP4">
        <v>2.3630629628905413</v>
      </c>
      <c r="AQ4">
        <v>0</v>
      </c>
      <c r="AR4">
        <v>21.820499999999988</v>
      </c>
      <c r="AS4">
        <v>14.00904942432352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632.582463129801</v>
      </c>
      <c r="DN4">
        <v>20.776967381288138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254.80156235258542</v>
      </c>
      <c r="L5">
        <v>9.4195403270185647</v>
      </c>
      <c r="M5">
        <v>63.770966655439551</v>
      </c>
      <c r="N5">
        <v>25.726721311475412</v>
      </c>
      <c r="O5">
        <v>35.179825474160431</v>
      </c>
      <c r="P5">
        <v>20.452095808383234</v>
      </c>
      <c r="Q5">
        <v>4.3906411582213032</v>
      </c>
      <c r="R5">
        <v>11.05580258302583</v>
      </c>
      <c r="S5">
        <v>11.588920626223093</v>
      </c>
      <c r="T5">
        <v>0</v>
      </c>
      <c r="U5">
        <v>51.755467177696225</v>
      </c>
      <c r="V5">
        <v>7.970493568582814</v>
      </c>
      <c r="W5">
        <v>19.727151069211313</v>
      </c>
      <c r="X5">
        <v>41.477585301837273</v>
      </c>
      <c r="Y5">
        <v>0</v>
      </c>
      <c r="Z5">
        <v>0</v>
      </c>
      <c r="AA5">
        <v>0</v>
      </c>
      <c r="AB5">
        <v>0</v>
      </c>
      <c r="AC5">
        <v>0</v>
      </c>
      <c r="AD5">
        <v>0.58020000000000005</v>
      </c>
      <c r="AE5">
        <v>7.2375939999999996</v>
      </c>
      <c r="AF5">
        <v>6.1515000000000013</v>
      </c>
      <c r="AG5">
        <v>13.770279360000002</v>
      </c>
      <c r="AH5">
        <v>9.1502400000000002</v>
      </c>
      <c r="AI5">
        <v>0</v>
      </c>
      <c r="AJ5">
        <v>0</v>
      </c>
      <c r="AK5">
        <v>11.538180000000002</v>
      </c>
      <c r="AL5">
        <v>9.9693499999999986</v>
      </c>
      <c r="AM5">
        <v>0</v>
      </c>
      <c r="AN5">
        <v>0</v>
      </c>
      <c r="AO5">
        <v>1.7431847999999999</v>
      </c>
      <c r="AP5">
        <v>2.8131701939173115</v>
      </c>
      <c r="AQ5">
        <v>0</v>
      </c>
      <c r="AR5">
        <v>5.8187999999999986</v>
      </c>
      <c r="AS5">
        <v>14.00904942432352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619.74303067548533</v>
      </c>
      <c r="DN5">
        <v>20.355290516616073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254.80156235258542</v>
      </c>
      <c r="L6">
        <v>9.4195403270185647</v>
      </c>
      <c r="M6">
        <v>63.770966655439551</v>
      </c>
      <c r="N6">
        <v>25.726721311475412</v>
      </c>
      <c r="O6">
        <v>35.179825474160431</v>
      </c>
      <c r="P6">
        <v>20.452095808383234</v>
      </c>
      <c r="Q6">
        <v>4.3906411582213032</v>
      </c>
      <c r="R6">
        <v>11.05580258302583</v>
      </c>
      <c r="S6">
        <v>11.588920626223093</v>
      </c>
      <c r="T6">
        <v>0</v>
      </c>
      <c r="U6">
        <v>51.755467177696225</v>
      </c>
      <c r="V6">
        <v>7.970493568582814</v>
      </c>
      <c r="W6">
        <v>19.727151069211313</v>
      </c>
      <c r="X6">
        <v>43.194819871862201</v>
      </c>
      <c r="Y6">
        <v>0</v>
      </c>
      <c r="Z6">
        <v>0</v>
      </c>
      <c r="AA6">
        <v>0</v>
      </c>
      <c r="AB6">
        <v>0</v>
      </c>
      <c r="AC6">
        <v>0</v>
      </c>
      <c r="AD6">
        <v>0.58020000000000005</v>
      </c>
      <c r="AE6">
        <v>7.2375939999999996</v>
      </c>
      <c r="AF6">
        <v>6.1515000000000013</v>
      </c>
      <c r="AG6">
        <v>13.770279360000002</v>
      </c>
      <c r="AH6">
        <v>9.1502400000000002</v>
      </c>
      <c r="AI6">
        <v>0</v>
      </c>
      <c r="AJ6">
        <v>0</v>
      </c>
      <c r="AK6">
        <v>11.538180000000002</v>
      </c>
      <c r="AL6">
        <v>9.9693499999999986</v>
      </c>
      <c r="AM6">
        <v>0</v>
      </c>
      <c r="AN6">
        <v>0</v>
      </c>
      <c r="AO6">
        <v>1.7431847999999999</v>
      </c>
      <c r="AP6">
        <v>2.8131701939173115</v>
      </c>
      <c r="AQ6">
        <v>0</v>
      </c>
      <c r="AR6">
        <v>5.8187999999999986</v>
      </c>
      <c r="AS6">
        <v>14.00904942432352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621.40565718618348</v>
      </c>
      <c r="DN6">
        <v>20.409898575942861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254.80156235258542</v>
      </c>
      <c r="L7">
        <v>9.4197735325544318</v>
      </c>
      <c r="M7">
        <v>63.770966655439551</v>
      </c>
      <c r="N7">
        <v>25.726721311475412</v>
      </c>
      <c r="O7">
        <v>35.179825474160431</v>
      </c>
      <c r="P7">
        <v>20.452095808383234</v>
      </c>
      <c r="Q7">
        <v>4.3824513432835817</v>
      </c>
      <c r="R7">
        <v>11.05580258302583</v>
      </c>
      <c r="S7">
        <v>11.589734161490684</v>
      </c>
      <c r="T7">
        <v>0</v>
      </c>
      <c r="U7">
        <v>51.755467177696225</v>
      </c>
      <c r="V7">
        <v>7.970493568582814</v>
      </c>
      <c r="W7">
        <v>19.727151069211313</v>
      </c>
      <c r="X7">
        <v>43.194819871862201</v>
      </c>
      <c r="Y7">
        <v>0</v>
      </c>
      <c r="Z7">
        <v>0</v>
      </c>
      <c r="AA7">
        <v>0</v>
      </c>
      <c r="AB7">
        <v>0</v>
      </c>
      <c r="AC7">
        <v>0</v>
      </c>
      <c r="AD7">
        <v>0.58020000000000005</v>
      </c>
      <c r="AE7">
        <v>7.2375939999999996</v>
      </c>
      <c r="AF7">
        <v>6.1515000000000013</v>
      </c>
      <c r="AG7">
        <v>13.770279360000002</v>
      </c>
      <c r="AH7">
        <v>9.1502400000000002</v>
      </c>
      <c r="AI7">
        <v>0</v>
      </c>
      <c r="AJ7">
        <v>0</v>
      </c>
      <c r="AK7">
        <v>11.538180000000002</v>
      </c>
      <c r="AL7">
        <v>9.9693499999999986</v>
      </c>
      <c r="AM7">
        <v>0</v>
      </c>
      <c r="AN7">
        <v>0</v>
      </c>
      <c r="AO7">
        <v>1.7431847999999999</v>
      </c>
      <c r="AP7">
        <v>5.3450233684428916</v>
      </c>
      <c r="AQ7">
        <v>0</v>
      </c>
      <c r="AR7">
        <v>5.8187999999999986</v>
      </c>
      <c r="AS7">
        <v>14.00904942432352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623.84993322400055</v>
      </c>
      <c r="DN7">
        <v>20.490332638517089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254.80156235258542</v>
      </c>
      <c r="L8">
        <v>9.419746657217102</v>
      </c>
      <c r="M8">
        <v>63.770966655439551</v>
      </c>
      <c r="N8">
        <v>25.726721311475412</v>
      </c>
      <c r="O8">
        <v>35.179825474160431</v>
      </c>
      <c r="P8">
        <v>20.452095808383234</v>
      </c>
      <c r="Q8">
        <v>4.3824513432835817</v>
      </c>
      <c r="R8">
        <v>11.05580258302583</v>
      </c>
      <c r="S8">
        <v>11.589734161490684</v>
      </c>
      <c r="T8">
        <v>0</v>
      </c>
      <c r="U8">
        <v>51.755467177696225</v>
      </c>
      <c r="V8">
        <v>7.970493568582814</v>
      </c>
      <c r="W8">
        <v>19.727151069211313</v>
      </c>
      <c r="X8">
        <v>43.194819871862201</v>
      </c>
      <c r="Y8">
        <v>0</v>
      </c>
      <c r="Z8">
        <v>0</v>
      </c>
      <c r="AA8">
        <v>0</v>
      </c>
      <c r="AB8">
        <v>0</v>
      </c>
      <c r="AC8">
        <v>0</v>
      </c>
      <c r="AD8">
        <v>0.58020000000000005</v>
      </c>
      <c r="AE8">
        <v>7.2375939999999996</v>
      </c>
      <c r="AF8">
        <v>6.1515000000000013</v>
      </c>
      <c r="AG8">
        <v>13.770279360000002</v>
      </c>
      <c r="AH8">
        <v>9.1502400000000002</v>
      </c>
      <c r="AI8">
        <v>0</v>
      </c>
      <c r="AJ8">
        <v>0</v>
      </c>
      <c r="AK8">
        <v>11.538180000000002</v>
      </c>
      <c r="AL8">
        <v>19.0718</v>
      </c>
      <c r="AM8">
        <v>0</v>
      </c>
      <c r="AN8">
        <v>0</v>
      </c>
      <c r="AO8">
        <v>1.7431847999999999</v>
      </c>
      <c r="AP8">
        <v>5.3450233684428916</v>
      </c>
      <c r="AQ8">
        <v>0</v>
      </c>
      <c r="AR8">
        <v>5.8187999999999986</v>
      </c>
      <c r="AS8">
        <v>14.00904942432352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632.6628991444469</v>
      </c>
      <c r="DN8">
        <v>20.779789842733386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254.80156235258542</v>
      </c>
      <c r="L9">
        <v>9.4196926599877315</v>
      </c>
      <c r="M9">
        <v>63.770966655439551</v>
      </c>
      <c r="N9">
        <v>25.726721311475412</v>
      </c>
      <c r="O9">
        <v>35.179825474160431</v>
      </c>
      <c r="P9">
        <v>20.452095808383234</v>
      </c>
      <c r="Q9">
        <v>4.3824513432835817</v>
      </c>
      <c r="R9">
        <v>11.05580258302583</v>
      </c>
      <c r="S9">
        <v>11.589734161490684</v>
      </c>
      <c r="T9">
        <v>0</v>
      </c>
      <c r="U9">
        <v>51.755467177696225</v>
      </c>
      <c r="V9">
        <v>7.970493568582814</v>
      </c>
      <c r="W9">
        <v>19.727151069211313</v>
      </c>
      <c r="X9">
        <v>43.194819871862201</v>
      </c>
      <c r="Y9">
        <v>0</v>
      </c>
      <c r="Z9">
        <v>0</v>
      </c>
      <c r="AA9">
        <v>0</v>
      </c>
      <c r="AB9">
        <v>0</v>
      </c>
      <c r="AC9">
        <v>0</v>
      </c>
      <c r="AD9">
        <v>0.58020000000000005</v>
      </c>
      <c r="AE9">
        <v>7.2375939999999996</v>
      </c>
      <c r="AF9">
        <v>6.1515000000000013</v>
      </c>
      <c r="AG9">
        <v>13.770279360000002</v>
      </c>
      <c r="AH9">
        <v>9.1502400000000002</v>
      </c>
      <c r="AI9">
        <v>0</v>
      </c>
      <c r="AJ9">
        <v>0</v>
      </c>
      <c r="AK9">
        <v>11.538180000000002</v>
      </c>
      <c r="AL9">
        <v>52.88089999999999</v>
      </c>
      <c r="AM9">
        <v>0</v>
      </c>
      <c r="AN9">
        <v>0</v>
      </c>
      <c r="AO9">
        <v>1.7431847999999999</v>
      </c>
      <c r="AP9">
        <v>5.3450233684428916</v>
      </c>
      <c r="AQ9">
        <v>0</v>
      </c>
      <c r="AR9">
        <v>5.8187999999999986</v>
      </c>
      <c r="AS9">
        <v>7.0895999999999981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658.6974063559652</v>
      </c>
      <c r="DN9">
        <v>21.634879209662206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254.80156235258542</v>
      </c>
      <c r="L10">
        <v>9.4197561868686872</v>
      </c>
      <c r="M10">
        <v>63.770966655439551</v>
      </c>
      <c r="N10">
        <v>25.726721311475412</v>
      </c>
      <c r="O10">
        <v>35.179825474160431</v>
      </c>
      <c r="P10">
        <v>20.452095808383234</v>
      </c>
      <c r="Q10">
        <v>4.3824513432835817</v>
      </c>
      <c r="R10">
        <v>11.05580258302583</v>
      </c>
      <c r="S10">
        <v>11.589734161490684</v>
      </c>
      <c r="T10">
        <v>0</v>
      </c>
      <c r="U10">
        <v>51.755467177696225</v>
      </c>
      <c r="V10">
        <v>7.970493568582814</v>
      </c>
      <c r="W10">
        <v>19.727151069211313</v>
      </c>
      <c r="X10">
        <v>43.194819871862201</v>
      </c>
      <c r="Y10">
        <v>0</v>
      </c>
      <c r="Z10">
        <v>0.48309999999999986</v>
      </c>
      <c r="AA10">
        <v>0</v>
      </c>
      <c r="AB10">
        <v>0</v>
      </c>
      <c r="AC10">
        <v>0</v>
      </c>
      <c r="AD10">
        <v>0.58020000000000005</v>
      </c>
      <c r="AE10">
        <v>7.2375939999999996</v>
      </c>
      <c r="AF10">
        <v>6.1515000000000013</v>
      </c>
      <c r="AG10">
        <v>13.770279360000002</v>
      </c>
      <c r="AH10">
        <v>9.1502400000000002</v>
      </c>
      <c r="AI10">
        <v>0</v>
      </c>
      <c r="AJ10">
        <v>0</v>
      </c>
      <c r="AK10">
        <v>11.538180000000002</v>
      </c>
      <c r="AL10">
        <v>52.88089999999999</v>
      </c>
      <c r="AM10">
        <v>0</v>
      </c>
      <c r="AN10">
        <v>0</v>
      </c>
      <c r="AO10">
        <v>1.7431847999999999</v>
      </c>
      <c r="AP10">
        <v>5.3450233684428916</v>
      </c>
      <c r="AQ10">
        <v>0</v>
      </c>
      <c r="AR10">
        <v>5.8187999999999986</v>
      </c>
      <c r="AS10">
        <v>6.498800000000001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658.59319256517142</v>
      </c>
      <c r="DN10">
        <v>21.631456527336969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254.80156235258542</v>
      </c>
      <c r="L11">
        <v>9.4197561868686872</v>
      </c>
      <c r="M11">
        <v>63.770966655439551</v>
      </c>
      <c r="N11">
        <v>25.726721311475412</v>
      </c>
      <c r="O11">
        <v>35.179825474160431</v>
      </c>
      <c r="P11">
        <v>20.452095808383234</v>
      </c>
      <c r="Q11">
        <v>4.3824513432835817</v>
      </c>
      <c r="R11">
        <v>13.95327903802405</v>
      </c>
      <c r="S11">
        <v>11.589734161490684</v>
      </c>
      <c r="T11">
        <v>0</v>
      </c>
      <c r="U11">
        <v>51.755467177696225</v>
      </c>
      <c r="V11">
        <v>7.970493568582814</v>
      </c>
      <c r="W11">
        <v>19.727151069211313</v>
      </c>
      <c r="X11">
        <v>43.194819871862201</v>
      </c>
      <c r="Y11">
        <v>0</v>
      </c>
      <c r="Z11">
        <v>2.8638167999999999</v>
      </c>
      <c r="AA11">
        <v>0</v>
      </c>
      <c r="AB11">
        <v>0</v>
      </c>
      <c r="AC11">
        <v>0</v>
      </c>
      <c r="AD11">
        <v>0.58020000000000005</v>
      </c>
      <c r="AE11">
        <v>7.2375939999999996</v>
      </c>
      <c r="AF11">
        <v>6.1515000000000013</v>
      </c>
      <c r="AG11">
        <v>13.770279360000002</v>
      </c>
      <c r="AH11">
        <v>9.1502400000000002</v>
      </c>
      <c r="AI11">
        <v>0</v>
      </c>
      <c r="AJ11">
        <v>0</v>
      </c>
      <c r="AK11">
        <v>11.538180000000002</v>
      </c>
      <c r="AL11">
        <v>52.88089999999999</v>
      </c>
      <c r="AM11">
        <v>0</v>
      </c>
      <c r="AN11">
        <v>0</v>
      </c>
      <c r="AO11">
        <v>1.7431847999999999</v>
      </c>
      <c r="AP11">
        <v>2.5318531745255801</v>
      </c>
      <c r="AQ11">
        <v>0</v>
      </c>
      <c r="AR11">
        <v>5.8187999999999986</v>
      </c>
      <c r="AS11">
        <v>6.498800000000001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660.97999317235849</v>
      </c>
      <c r="DN11">
        <v>21.70967898123082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254.80156235258542</v>
      </c>
      <c r="L12">
        <v>9.4197561868686872</v>
      </c>
      <c r="M12">
        <v>63.770966655439551</v>
      </c>
      <c r="N12">
        <v>25.726721311475412</v>
      </c>
      <c r="O12">
        <v>35.179825474160431</v>
      </c>
      <c r="P12">
        <v>20.452095808383234</v>
      </c>
      <c r="Q12">
        <v>4.3824513432835817</v>
      </c>
      <c r="R12">
        <v>16.856548546824541</v>
      </c>
      <c r="S12">
        <v>11.589734161490684</v>
      </c>
      <c r="T12">
        <v>0</v>
      </c>
      <c r="U12">
        <v>51.755467177696225</v>
      </c>
      <c r="V12">
        <v>7.970493568582814</v>
      </c>
      <c r="W12">
        <v>19.727151069211313</v>
      </c>
      <c r="X12">
        <v>43.194819871862201</v>
      </c>
      <c r="Y12">
        <v>0</v>
      </c>
      <c r="Z12">
        <v>2.8638167999999999</v>
      </c>
      <c r="AA12">
        <v>0</v>
      </c>
      <c r="AB12">
        <v>0</v>
      </c>
      <c r="AC12">
        <v>0</v>
      </c>
      <c r="AD12">
        <v>0.58020000000000005</v>
      </c>
      <c r="AE12">
        <v>7.2375939999999996</v>
      </c>
      <c r="AF12">
        <v>6.1515000000000013</v>
      </c>
      <c r="AG12">
        <v>13.770279360000002</v>
      </c>
      <c r="AH12">
        <v>9.1502400000000002</v>
      </c>
      <c r="AI12">
        <v>0</v>
      </c>
      <c r="AJ12">
        <v>0</v>
      </c>
      <c r="AK12">
        <v>11.538180000000002</v>
      </c>
      <c r="AL12">
        <v>52.88089999999999</v>
      </c>
      <c r="AM12">
        <v>0</v>
      </c>
      <c r="AN12">
        <v>0</v>
      </c>
      <c r="AO12">
        <v>1.7431847999999999</v>
      </c>
      <c r="AP12">
        <v>2.5318531745255801</v>
      </c>
      <c r="AQ12">
        <v>0</v>
      </c>
      <c r="AR12">
        <v>5.8187999999999986</v>
      </c>
      <c r="AS12">
        <v>6.498800000000001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663.79093861419221</v>
      </c>
      <c r="DN12">
        <v>21.802003048197687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254.80156235258542</v>
      </c>
      <c r="L13">
        <v>9.4197561868686872</v>
      </c>
      <c r="M13">
        <v>63.770966655439551</v>
      </c>
      <c r="N13">
        <v>25.726721311475412</v>
      </c>
      <c r="O13">
        <v>35.179825474160431</v>
      </c>
      <c r="P13">
        <v>20.452095808383234</v>
      </c>
      <c r="Q13">
        <v>4.3824513432835817</v>
      </c>
      <c r="R13">
        <v>19.228810950548116</v>
      </c>
      <c r="S13">
        <v>11.589734161490684</v>
      </c>
      <c r="T13">
        <v>0</v>
      </c>
      <c r="U13">
        <v>51.755467177696225</v>
      </c>
      <c r="V13">
        <v>7.970493568582814</v>
      </c>
      <c r="W13">
        <v>19.727151069211313</v>
      </c>
      <c r="X13">
        <v>43.194819871862201</v>
      </c>
      <c r="Y13">
        <v>0</v>
      </c>
      <c r="Z13">
        <v>2.8638167999999999</v>
      </c>
      <c r="AA13">
        <v>0</v>
      </c>
      <c r="AB13">
        <v>0</v>
      </c>
      <c r="AC13">
        <v>0</v>
      </c>
      <c r="AD13">
        <v>0.58020000000000005</v>
      </c>
      <c r="AE13">
        <v>7.2375939999999996</v>
      </c>
      <c r="AF13">
        <v>6.1515000000000013</v>
      </c>
      <c r="AG13">
        <v>13.770279360000002</v>
      </c>
      <c r="AH13">
        <v>9.1502400000000002</v>
      </c>
      <c r="AI13">
        <v>0</v>
      </c>
      <c r="AJ13">
        <v>0</v>
      </c>
      <c r="AK13">
        <v>11.538180000000002</v>
      </c>
      <c r="AL13">
        <v>19.0718</v>
      </c>
      <c r="AM13">
        <v>0</v>
      </c>
      <c r="AN13">
        <v>0</v>
      </c>
      <c r="AO13">
        <v>1.7431847999999999</v>
      </c>
      <c r="AP13">
        <v>2.5318531745255801</v>
      </c>
      <c r="AQ13">
        <v>0</v>
      </c>
      <c r="AR13">
        <v>5.8187999999999986</v>
      </c>
      <c r="AS13">
        <v>6.498800000000001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633.35379279891049</v>
      </c>
      <c r="DN13">
        <v>20.802311267203013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254.80156235258542</v>
      </c>
      <c r="L14">
        <v>9.4197561868686872</v>
      </c>
      <c r="M14">
        <v>63.770966655439551</v>
      </c>
      <c r="N14">
        <v>25.726721311475412</v>
      </c>
      <c r="O14">
        <v>35.179825474160431</v>
      </c>
      <c r="P14">
        <v>20.452095808383234</v>
      </c>
      <c r="Q14">
        <v>4.3824513432835817</v>
      </c>
      <c r="R14">
        <v>19.228810950548116</v>
      </c>
      <c r="S14">
        <v>11.589734161490684</v>
      </c>
      <c r="T14">
        <v>0</v>
      </c>
      <c r="U14">
        <v>51.755467177696225</v>
      </c>
      <c r="V14">
        <v>7.970493568582814</v>
      </c>
      <c r="W14">
        <v>19.727151069211313</v>
      </c>
      <c r="X14">
        <v>43.194819871862201</v>
      </c>
      <c r="Y14">
        <v>0</v>
      </c>
      <c r="Z14">
        <v>2.8638167999999999</v>
      </c>
      <c r="AA14">
        <v>0</v>
      </c>
      <c r="AB14">
        <v>0</v>
      </c>
      <c r="AC14">
        <v>0</v>
      </c>
      <c r="AD14">
        <v>0.58020000000000005</v>
      </c>
      <c r="AE14">
        <v>7.2375939999999996</v>
      </c>
      <c r="AF14">
        <v>6.1515000000000013</v>
      </c>
      <c r="AG14">
        <v>13.770279360000002</v>
      </c>
      <c r="AH14">
        <v>9.1502400000000002</v>
      </c>
      <c r="AI14">
        <v>0</v>
      </c>
      <c r="AJ14">
        <v>0</v>
      </c>
      <c r="AK14">
        <v>11.538180000000002</v>
      </c>
      <c r="AL14">
        <v>19.0718</v>
      </c>
      <c r="AM14">
        <v>0</v>
      </c>
      <c r="AN14">
        <v>0</v>
      </c>
      <c r="AO14">
        <v>1.7431847999999999</v>
      </c>
      <c r="AP14">
        <v>2.5318531745255801</v>
      </c>
      <c r="AQ14">
        <v>0</v>
      </c>
      <c r="AR14">
        <v>5.8187999999999986</v>
      </c>
      <c r="AS14">
        <v>6.498800000000001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633.35379279891049</v>
      </c>
      <c r="DN14">
        <v>20.802311267203013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254.80156235258542</v>
      </c>
      <c r="L15">
        <v>9.4197561868686872</v>
      </c>
      <c r="M15">
        <v>63.770966655439551</v>
      </c>
      <c r="N15">
        <v>25.726721311475412</v>
      </c>
      <c r="O15">
        <v>35.179825474160431</v>
      </c>
      <c r="P15">
        <v>20.452095808383234</v>
      </c>
      <c r="Q15">
        <v>4.3824513432835817</v>
      </c>
      <c r="R15">
        <v>19.228810950548116</v>
      </c>
      <c r="S15">
        <v>11.589734161490684</v>
      </c>
      <c r="T15">
        <v>0</v>
      </c>
      <c r="U15">
        <v>51.755467177696225</v>
      </c>
      <c r="V15">
        <v>7.970493568582814</v>
      </c>
      <c r="W15">
        <v>19.727151069211313</v>
      </c>
      <c r="X15">
        <v>43.194819871862201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0.58020000000000005</v>
      </c>
      <c r="AE15">
        <v>7.2375939999999996</v>
      </c>
      <c r="AF15">
        <v>6.1515000000000013</v>
      </c>
      <c r="AG15">
        <v>13.770279360000002</v>
      </c>
      <c r="AH15">
        <v>9.1502400000000002</v>
      </c>
      <c r="AI15">
        <v>0</v>
      </c>
      <c r="AJ15">
        <v>0</v>
      </c>
      <c r="AK15">
        <v>11.538180000000002</v>
      </c>
      <c r="AL15">
        <v>19.0718</v>
      </c>
      <c r="AM15">
        <v>0</v>
      </c>
      <c r="AN15">
        <v>0</v>
      </c>
      <c r="AO15">
        <v>1.7431847999999999</v>
      </c>
      <c r="AP15">
        <v>2.5318531745255801</v>
      </c>
      <c r="AQ15">
        <v>0</v>
      </c>
      <c r="AR15">
        <v>5.8187999999999986</v>
      </c>
      <c r="AS15">
        <v>6.498800000000001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630.58104517991046</v>
      </c>
      <c r="DN15">
        <v>20.711242086203011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254.80156235258542</v>
      </c>
      <c r="L16">
        <v>9.4197561868686872</v>
      </c>
      <c r="M16">
        <v>63.770966655439551</v>
      </c>
      <c r="N16">
        <v>25.726721311475412</v>
      </c>
      <c r="O16">
        <v>35.179825474160431</v>
      </c>
      <c r="P16">
        <v>20.452095808383234</v>
      </c>
      <c r="Q16">
        <v>4.3824513432835817</v>
      </c>
      <c r="R16">
        <v>19.228810950548116</v>
      </c>
      <c r="S16">
        <v>11.589734161490684</v>
      </c>
      <c r="T16">
        <v>0</v>
      </c>
      <c r="U16">
        <v>51.755467177696225</v>
      </c>
      <c r="V16">
        <v>7.970493568582814</v>
      </c>
      <c r="W16">
        <v>19.727151069211313</v>
      </c>
      <c r="X16">
        <v>43.194819871862201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0.58020000000000005</v>
      </c>
      <c r="AE16">
        <v>7.2375939999999996</v>
      </c>
      <c r="AF16">
        <v>6.1515000000000013</v>
      </c>
      <c r="AG16">
        <v>13.770279360000002</v>
      </c>
      <c r="AH16">
        <v>9.1502400000000002</v>
      </c>
      <c r="AI16">
        <v>0</v>
      </c>
      <c r="AJ16">
        <v>0</v>
      </c>
      <c r="AK16">
        <v>11.538180000000002</v>
      </c>
      <c r="AL16">
        <v>19.0718</v>
      </c>
      <c r="AM16">
        <v>0</v>
      </c>
      <c r="AN16">
        <v>0</v>
      </c>
      <c r="AO16">
        <v>1.7431847999999999</v>
      </c>
      <c r="AP16">
        <v>2.5318531745255801</v>
      </c>
      <c r="AQ16">
        <v>0</v>
      </c>
      <c r="AR16">
        <v>5.8187999999999986</v>
      </c>
      <c r="AS16">
        <v>6.498800000000001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630.58104517991046</v>
      </c>
      <c r="DN16">
        <v>20.711242086203011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254.80156235258542</v>
      </c>
      <c r="L17">
        <v>9.4197561868686872</v>
      </c>
      <c r="M17">
        <v>63.770966655439551</v>
      </c>
      <c r="N17">
        <v>25.726721311475412</v>
      </c>
      <c r="O17">
        <v>35.179825474160431</v>
      </c>
      <c r="P17">
        <v>20.452095808383234</v>
      </c>
      <c r="Q17">
        <v>4.3824513432835817</v>
      </c>
      <c r="R17">
        <v>19.228810950548116</v>
      </c>
      <c r="S17">
        <v>11.589734161490684</v>
      </c>
      <c r="T17">
        <v>0</v>
      </c>
      <c r="U17">
        <v>51.755467177696225</v>
      </c>
      <c r="V17">
        <v>7.970493568582814</v>
      </c>
      <c r="W17">
        <v>19.727151069211313</v>
      </c>
      <c r="X17">
        <v>43.194819871862201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0.58020000000000005</v>
      </c>
      <c r="AE17">
        <v>7.2375939999999996</v>
      </c>
      <c r="AF17">
        <v>6.1515000000000013</v>
      </c>
      <c r="AG17">
        <v>13.770279360000002</v>
      </c>
      <c r="AH17">
        <v>9.1502400000000002</v>
      </c>
      <c r="AI17">
        <v>0</v>
      </c>
      <c r="AJ17">
        <v>0</v>
      </c>
      <c r="AK17">
        <v>11.538180000000002</v>
      </c>
      <c r="AL17">
        <v>19.0718</v>
      </c>
      <c r="AM17">
        <v>0</v>
      </c>
      <c r="AN17">
        <v>0</v>
      </c>
      <c r="AO17">
        <v>1.7431847999999999</v>
      </c>
      <c r="AP17">
        <v>2.5318531745255801</v>
      </c>
      <c r="AQ17">
        <v>0</v>
      </c>
      <c r="AR17">
        <v>21.820499999999988</v>
      </c>
      <c r="AS17">
        <v>6.498800000000001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646.07389094422206</v>
      </c>
      <c r="DN17">
        <v>21.220096321891415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254.80156235258542</v>
      </c>
      <c r="L18">
        <v>9.4197561868686872</v>
      </c>
      <c r="M18">
        <v>63.770966655439551</v>
      </c>
      <c r="N18">
        <v>25.726721311475412</v>
      </c>
      <c r="O18">
        <v>35.179825474160431</v>
      </c>
      <c r="P18">
        <v>20.452095808383234</v>
      </c>
      <c r="Q18">
        <v>4.3824513432835817</v>
      </c>
      <c r="R18">
        <v>19.228810950548116</v>
      </c>
      <c r="S18">
        <v>11.589734161490684</v>
      </c>
      <c r="T18">
        <v>0</v>
      </c>
      <c r="U18">
        <v>51.755467177696225</v>
      </c>
      <c r="V18">
        <v>7.970493568582814</v>
      </c>
      <c r="W18">
        <v>19.727151069211313</v>
      </c>
      <c r="X18">
        <v>43.194819871862201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0.58020000000000005</v>
      </c>
      <c r="AE18">
        <v>7.2375939999999996</v>
      </c>
      <c r="AF18">
        <v>6.1515000000000013</v>
      </c>
      <c r="AG18">
        <v>13.770279360000002</v>
      </c>
      <c r="AH18">
        <v>9.1502400000000002</v>
      </c>
      <c r="AI18">
        <v>0</v>
      </c>
      <c r="AJ18">
        <v>0</v>
      </c>
      <c r="AK18">
        <v>11.538180000000002</v>
      </c>
      <c r="AL18">
        <v>19.0718</v>
      </c>
      <c r="AM18">
        <v>0</v>
      </c>
      <c r="AN18">
        <v>0</v>
      </c>
      <c r="AO18">
        <v>1.7431847999999999</v>
      </c>
      <c r="AP18">
        <v>2.5318531745255801</v>
      </c>
      <c r="AQ18">
        <v>0</v>
      </c>
      <c r="AR18">
        <v>21.820499999999988</v>
      </c>
      <c r="AS18">
        <v>6.498800000000001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646.07389094422206</v>
      </c>
      <c r="DN18">
        <v>21.220096321891415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254.80156235258542</v>
      </c>
      <c r="L19">
        <v>9.4195648507336802</v>
      </c>
      <c r="M19">
        <v>63.770966655439551</v>
      </c>
      <c r="N19">
        <v>25.726721311475412</v>
      </c>
      <c r="O19">
        <v>35.179825474160431</v>
      </c>
      <c r="P19">
        <v>20.452095808383234</v>
      </c>
      <c r="Q19">
        <v>4.3864559386973179</v>
      </c>
      <c r="R19">
        <v>19.228810950548116</v>
      </c>
      <c r="S19">
        <v>11.585662420382166</v>
      </c>
      <c r="T19">
        <v>0</v>
      </c>
      <c r="U19">
        <v>51.755467177696225</v>
      </c>
      <c r="V19">
        <v>7.970493568582814</v>
      </c>
      <c r="W19">
        <v>19.727151069211313</v>
      </c>
      <c r="X19">
        <v>43.194819871862201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0.58020000000000005</v>
      </c>
      <c r="AE19">
        <v>7.2375939999999996</v>
      </c>
      <c r="AF19">
        <v>6.1515000000000013</v>
      </c>
      <c r="AG19">
        <v>13.770279360000002</v>
      </c>
      <c r="AH19">
        <v>9.1502400000000002</v>
      </c>
      <c r="AI19">
        <v>0</v>
      </c>
      <c r="AJ19">
        <v>0</v>
      </c>
      <c r="AK19">
        <v>11.538180000000002</v>
      </c>
      <c r="AL19">
        <v>9.9693499999999986</v>
      </c>
      <c r="AM19">
        <v>0</v>
      </c>
      <c r="AN19">
        <v>0</v>
      </c>
      <c r="AO19">
        <v>1.7431847999999999</v>
      </c>
      <c r="AP19">
        <v>2.5318531745255801</v>
      </c>
      <c r="AQ19">
        <v>0</v>
      </c>
      <c r="AR19">
        <v>5.8187999999999986</v>
      </c>
      <c r="AS19">
        <v>6.498800000000001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621.7678022147411</v>
      </c>
      <c r="DN19">
        <v>20.421776569542484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254.80156235258542</v>
      </c>
      <c r="L20">
        <v>9.4197561868686872</v>
      </c>
      <c r="M20">
        <v>63.770966655439551</v>
      </c>
      <c r="N20">
        <v>25.726721311475412</v>
      </c>
      <c r="O20">
        <v>35.179825474160431</v>
      </c>
      <c r="P20">
        <v>20.452095808383234</v>
      </c>
      <c r="Q20">
        <v>4.3824513432835817</v>
      </c>
      <c r="R20">
        <v>19.228810950548116</v>
      </c>
      <c r="S20">
        <v>11.589734161490684</v>
      </c>
      <c r="T20">
        <v>0</v>
      </c>
      <c r="U20">
        <v>51.755467177696225</v>
      </c>
      <c r="V20">
        <v>7.970493568582814</v>
      </c>
      <c r="W20">
        <v>19.727151069211313</v>
      </c>
      <c r="X20">
        <v>43.194819871862201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0.58020000000000005</v>
      </c>
      <c r="AE20">
        <v>7.2375939999999996</v>
      </c>
      <c r="AF20">
        <v>6.1515000000000013</v>
      </c>
      <c r="AG20">
        <v>13.770279360000002</v>
      </c>
      <c r="AH20">
        <v>9.1502400000000002</v>
      </c>
      <c r="AI20">
        <v>0</v>
      </c>
      <c r="AJ20">
        <v>0</v>
      </c>
      <c r="AK20">
        <v>11.538180000000002</v>
      </c>
      <c r="AL20">
        <v>9.9693499999999986</v>
      </c>
      <c r="AM20">
        <v>0</v>
      </c>
      <c r="AN20">
        <v>0</v>
      </c>
      <c r="AO20">
        <v>1.7431847999999999</v>
      </c>
      <c r="AP20">
        <v>2.5318531745255801</v>
      </c>
      <c r="AQ20">
        <v>0</v>
      </c>
      <c r="AR20">
        <v>5.8187999999999986</v>
      </c>
      <c r="AS20">
        <v>6.498800000000001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621.76805323911867</v>
      </c>
      <c r="DN20">
        <v>20.421784026994747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254.80156235258542</v>
      </c>
      <c r="L21">
        <v>9.4197561868686872</v>
      </c>
      <c r="M21">
        <v>63.770966655439551</v>
      </c>
      <c r="N21">
        <v>25.726721311475412</v>
      </c>
      <c r="O21">
        <v>35.179825474160431</v>
      </c>
      <c r="P21">
        <v>20.452095808383234</v>
      </c>
      <c r="Q21">
        <v>4.3824513432835817</v>
      </c>
      <c r="R21">
        <v>19.228810950548116</v>
      </c>
      <c r="S21">
        <v>11.589734161490684</v>
      </c>
      <c r="T21">
        <v>0</v>
      </c>
      <c r="U21">
        <v>51.755467177696225</v>
      </c>
      <c r="V21">
        <v>7.970493568582814</v>
      </c>
      <c r="W21">
        <v>19.727151069211313</v>
      </c>
      <c r="X21">
        <v>43.194819871862201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0.58020000000000005</v>
      </c>
      <c r="AE21">
        <v>7.2375939999999996</v>
      </c>
      <c r="AF21">
        <v>6.1515000000000013</v>
      </c>
      <c r="AG21">
        <v>13.770279360000002</v>
      </c>
      <c r="AH21">
        <v>9.1502400000000002</v>
      </c>
      <c r="AI21">
        <v>0</v>
      </c>
      <c r="AJ21">
        <v>0</v>
      </c>
      <c r="AK21">
        <v>11.538180000000002</v>
      </c>
      <c r="AL21">
        <v>9.9693499999999986</v>
      </c>
      <c r="AM21">
        <v>0</v>
      </c>
      <c r="AN21">
        <v>0</v>
      </c>
      <c r="AO21">
        <v>1.7431847999999999</v>
      </c>
      <c r="AP21">
        <v>2.5318531745255801</v>
      </c>
      <c r="AQ21">
        <v>0</v>
      </c>
      <c r="AR21">
        <v>5.8187999999999986</v>
      </c>
      <c r="AS21">
        <v>4.431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619.76600938452464</v>
      </c>
      <c r="DN21">
        <v>20.356027881588858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254.80156235258542</v>
      </c>
      <c r="L22">
        <v>9.4197312823704618</v>
      </c>
      <c r="M22">
        <v>63.770966655439551</v>
      </c>
      <c r="N22">
        <v>25.726721311475412</v>
      </c>
      <c r="O22">
        <v>35.179825474160431</v>
      </c>
      <c r="P22">
        <v>20.452095808383234</v>
      </c>
      <c r="Q22">
        <v>4.3824513432835817</v>
      </c>
      <c r="R22">
        <v>19.228810950548116</v>
      </c>
      <c r="S22">
        <v>11.589734161490684</v>
      </c>
      <c r="T22">
        <v>0</v>
      </c>
      <c r="U22">
        <v>51.755467177696225</v>
      </c>
      <c r="V22">
        <v>7.970493568582814</v>
      </c>
      <c r="W22">
        <v>19.727151069211313</v>
      </c>
      <c r="X22">
        <v>43.194819871862201</v>
      </c>
      <c r="Y22">
        <v>0</v>
      </c>
      <c r="Z22">
        <v>0</v>
      </c>
      <c r="AA22">
        <v>0</v>
      </c>
      <c r="AB22">
        <v>5.7369199999999987</v>
      </c>
      <c r="AC22">
        <v>0</v>
      </c>
      <c r="AD22">
        <v>0.58020000000000005</v>
      </c>
      <c r="AE22">
        <v>7.2375939999999996</v>
      </c>
      <c r="AF22">
        <v>6.1515000000000013</v>
      </c>
      <c r="AG22">
        <v>13.770279360000002</v>
      </c>
      <c r="AH22">
        <v>9.1502400000000002</v>
      </c>
      <c r="AI22">
        <v>0</v>
      </c>
      <c r="AJ22">
        <v>0</v>
      </c>
      <c r="AK22">
        <v>11.538180000000002</v>
      </c>
      <c r="AL22">
        <v>9.9693499999999986</v>
      </c>
      <c r="AM22">
        <v>0</v>
      </c>
      <c r="AN22">
        <v>0</v>
      </c>
      <c r="AO22">
        <v>1.7431847999999999</v>
      </c>
      <c r="AP22">
        <v>2.5318531745255801</v>
      </c>
      <c r="AQ22">
        <v>0</v>
      </c>
      <c r="AR22">
        <v>5.8187999999999986</v>
      </c>
      <c r="AS22">
        <v>4.431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625.32047126801956</v>
      </c>
      <c r="DN22">
        <v>20.538461093595764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254.80156235258542</v>
      </c>
      <c r="L23">
        <v>9.419779213352907</v>
      </c>
      <c r="M23">
        <v>63.770966655439551</v>
      </c>
      <c r="N23">
        <v>25.726721311475412</v>
      </c>
      <c r="O23">
        <v>35.179825474160431</v>
      </c>
      <c r="P23">
        <v>20.452095808383234</v>
      </c>
      <c r="Q23">
        <v>4.3824513432835817</v>
      </c>
      <c r="R23">
        <v>19.228810950548116</v>
      </c>
      <c r="S23">
        <v>11.589734161490684</v>
      </c>
      <c r="T23">
        <v>0</v>
      </c>
      <c r="U23">
        <v>51.755467177696225</v>
      </c>
      <c r="V23">
        <v>7.970493568582814</v>
      </c>
      <c r="W23">
        <v>19.727151069211313</v>
      </c>
      <c r="X23">
        <v>43.194819871862201</v>
      </c>
      <c r="Y23">
        <v>0</v>
      </c>
      <c r="Z23">
        <v>0</v>
      </c>
      <c r="AA23">
        <v>0</v>
      </c>
      <c r="AB23">
        <v>5.7369199999999987</v>
      </c>
      <c r="AC23">
        <v>0</v>
      </c>
      <c r="AD23">
        <v>0.58020000000000005</v>
      </c>
      <c r="AE23">
        <v>14.475187999999999</v>
      </c>
      <c r="AF23">
        <v>6.1515000000000013</v>
      </c>
      <c r="AG23">
        <v>13.770279360000002</v>
      </c>
      <c r="AH23">
        <v>9.1502400000000002</v>
      </c>
      <c r="AI23">
        <v>0</v>
      </c>
      <c r="AJ23">
        <v>0</v>
      </c>
      <c r="AK23">
        <v>11.538180000000002</v>
      </c>
      <c r="AL23">
        <v>9.9693499999999986</v>
      </c>
      <c r="AM23">
        <v>0</v>
      </c>
      <c r="AN23">
        <v>0</v>
      </c>
      <c r="AO23">
        <v>1.7431847999999999</v>
      </c>
      <c r="AP23">
        <v>2.5318531745255801</v>
      </c>
      <c r="AQ23">
        <v>0</v>
      </c>
      <c r="AR23">
        <v>5.8187999999999986</v>
      </c>
      <c r="AS23">
        <v>4.431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632.32795596270557</v>
      </c>
      <c r="DN23">
        <v>20.768618329892149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254.80156235258542</v>
      </c>
      <c r="L24">
        <v>9.4196551398995592</v>
      </c>
      <c r="M24">
        <v>63.770966655439551</v>
      </c>
      <c r="N24">
        <v>25.726721311475412</v>
      </c>
      <c r="O24">
        <v>35.179825474160431</v>
      </c>
      <c r="P24">
        <v>20.452095808383234</v>
      </c>
      <c r="Q24">
        <v>4.3906411582213032</v>
      </c>
      <c r="R24">
        <v>19.228810950548116</v>
      </c>
      <c r="S24">
        <v>11.588920626223093</v>
      </c>
      <c r="T24">
        <v>0</v>
      </c>
      <c r="U24">
        <v>51.755467177696225</v>
      </c>
      <c r="V24">
        <v>7.970493568582814</v>
      </c>
      <c r="W24">
        <v>19.727151069211313</v>
      </c>
      <c r="X24">
        <v>43.194819871862201</v>
      </c>
      <c r="Y24">
        <v>0</v>
      </c>
      <c r="Z24">
        <v>0</v>
      </c>
      <c r="AA24">
        <v>0</v>
      </c>
      <c r="AB24">
        <v>5.7369199999999987</v>
      </c>
      <c r="AC24">
        <v>0</v>
      </c>
      <c r="AD24">
        <v>0.58020000000000005</v>
      </c>
      <c r="AE24">
        <v>14.475187999999999</v>
      </c>
      <c r="AF24">
        <v>6.1515000000000013</v>
      </c>
      <c r="AG24">
        <v>13.770279360000002</v>
      </c>
      <c r="AH24">
        <v>18.965951999999998</v>
      </c>
      <c r="AI24">
        <v>0</v>
      </c>
      <c r="AJ24">
        <v>0</v>
      </c>
      <c r="AK24">
        <v>11.538180000000002</v>
      </c>
      <c r="AL24">
        <v>9.9693499999999986</v>
      </c>
      <c r="AM24">
        <v>2.2830599999999999</v>
      </c>
      <c r="AN24">
        <v>0</v>
      </c>
      <c r="AO24">
        <v>1.7431847999999999</v>
      </c>
      <c r="AP24">
        <v>2.5318531745255801</v>
      </c>
      <c r="AQ24">
        <v>10.786490000000001</v>
      </c>
      <c r="AR24">
        <v>5.8187999999999986</v>
      </c>
      <c r="AS24">
        <v>4.431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654.49248739663653</v>
      </c>
      <c r="DN24">
        <v>21.496601102177969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254.80156235258542</v>
      </c>
      <c r="L25">
        <v>9.4195403270185647</v>
      </c>
      <c r="M25">
        <v>63.770966655439551</v>
      </c>
      <c r="N25">
        <v>25.726721311475412</v>
      </c>
      <c r="O25">
        <v>35.179825474160431</v>
      </c>
      <c r="P25">
        <v>20.452095808383234</v>
      </c>
      <c r="Q25">
        <v>4.3906411582213032</v>
      </c>
      <c r="R25">
        <v>19.228810950548116</v>
      </c>
      <c r="S25">
        <v>11.588920626223093</v>
      </c>
      <c r="T25">
        <v>0</v>
      </c>
      <c r="U25">
        <v>51.755467177696225</v>
      </c>
      <c r="V25">
        <v>7.970493568582814</v>
      </c>
      <c r="W25">
        <v>19.727151069211313</v>
      </c>
      <c r="X25">
        <v>43.194819871862201</v>
      </c>
      <c r="Y25">
        <v>0</v>
      </c>
      <c r="Z25">
        <v>0</v>
      </c>
      <c r="AA25">
        <v>3.817089477015402</v>
      </c>
      <c r="AB25">
        <v>5.7369199999999987</v>
      </c>
      <c r="AC25">
        <v>0</v>
      </c>
      <c r="AD25">
        <v>4.0033799999999999</v>
      </c>
      <c r="AE25">
        <v>14.475187999999999</v>
      </c>
      <c r="AF25">
        <v>6.1515000000000013</v>
      </c>
      <c r="AG25">
        <v>13.770279360000002</v>
      </c>
      <c r="AH25">
        <v>29.114400000000007</v>
      </c>
      <c r="AI25">
        <v>0</v>
      </c>
      <c r="AJ25">
        <v>0</v>
      </c>
      <c r="AK25">
        <v>11.538180000000002</v>
      </c>
      <c r="AL25">
        <v>9.9693499999999986</v>
      </c>
      <c r="AM25">
        <v>2.2830599999999999</v>
      </c>
      <c r="AN25">
        <v>0</v>
      </c>
      <c r="AO25">
        <v>1.7431847999999999</v>
      </c>
      <c r="AP25">
        <v>2.5318531745255801</v>
      </c>
      <c r="AQ25">
        <v>21.572980000000001</v>
      </c>
      <c r="AR25">
        <v>5.8187999999999986</v>
      </c>
      <c r="AS25">
        <v>4.431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681.7715254577538</v>
      </c>
      <c r="DN25">
        <v>22.392655705195281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254.80156235258542</v>
      </c>
      <c r="L26">
        <v>9.4195403270185647</v>
      </c>
      <c r="M26">
        <v>63.770966655439551</v>
      </c>
      <c r="N26">
        <v>25.726721311475412</v>
      </c>
      <c r="O26">
        <v>35.179825474160431</v>
      </c>
      <c r="P26">
        <v>20.452095808383234</v>
      </c>
      <c r="Q26">
        <v>4.3906411582213032</v>
      </c>
      <c r="R26">
        <v>19.228810950548116</v>
      </c>
      <c r="S26">
        <v>11.588920626223093</v>
      </c>
      <c r="T26">
        <v>0</v>
      </c>
      <c r="U26">
        <v>51.755467177696225</v>
      </c>
      <c r="V26">
        <v>7.970493568582814</v>
      </c>
      <c r="W26">
        <v>19.727151069211313</v>
      </c>
      <c r="X26">
        <v>43.194819871862201</v>
      </c>
      <c r="Y26">
        <v>0</v>
      </c>
      <c r="Z26">
        <v>0</v>
      </c>
      <c r="AA26">
        <v>3.817089477015402</v>
      </c>
      <c r="AB26">
        <v>11.532379999999998</v>
      </c>
      <c r="AC26">
        <v>0</v>
      </c>
      <c r="AD26">
        <v>8.0067599999999999</v>
      </c>
      <c r="AE26">
        <v>14.475187999999999</v>
      </c>
      <c r="AF26">
        <v>12.303000000000003</v>
      </c>
      <c r="AG26">
        <v>13.770279360000002</v>
      </c>
      <c r="AH26">
        <v>37.4328</v>
      </c>
      <c r="AI26">
        <v>1.3977499999999996</v>
      </c>
      <c r="AJ26">
        <v>0</v>
      </c>
      <c r="AK26">
        <v>11.538180000000002</v>
      </c>
      <c r="AL26">
        <v>9.9693499999999986</v>
      </c>
      <c r="AM26">
        <v>2.2830599999999999</v>
      </c>
      <c r="AN26">
        <v>0</v>
      </c>
      <c r="AO26">
        <v>1.7431847999999999</v>
      </c>
      <c r="AP26">
        <v>2.5318531745255801</v>
      </c>
      <c r="AQ26">
        <v>32.359469999999995</v>
      </c>
      <c r="AR26">
        <v>5.8187999999999986</v>
      </c>
      <c r="AS26">
        <v>4.431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717.06530111462621</v>
      </c>
      <c r="DN26">
        <v>23.551860048322681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254.80156235258542</v>
      </c>
      <c r="L27">
        <v>9.4195403270185647</v>
      </c>
      <c r="M27">
        <v>63.770966655439551</v>
      </c>
      <c r="N27">
        <v>25.726721311475412</v>
      </c>
      <c r="O27">
        <v>35.179825474160431</v>
      </c>
      <c r="P27">
        <v>20.452095808383234</v>
      </c>
      <c r="Q27">
        <v>4.3906411582213032</v>
      </c>
      <c r="R27">
        <v>19.228810950548116</v>
      </c>
      <c r="S27">
        <v>11.588920626223093</v>
      </c>
      <c r="T27">
        <v>0</v>
      </c>
      <c r="U27">
        <v>51.755467177696225</v>
      </c>
      <c r="V27">
        <v>7.970493568582814</v>
      </c>
      <c r="W27">
        <v>19.727151069211313</v>
      </c>
      <c r="X27">
        <v>43.194819871862201</v>
      </c>
      <c r="Y27">
        <v>0</v>
      </c>
      <c r="Z27">
        <v>1.4492999999999996</v>
      </c>
      <c r="AA27">
        <v>12.318788766731524</v>
      </c>
      <c r="AB27">
        <v>11.532379999999998</v>
      </c>
      <c r="AC27">
        <v>4.25068</v>
      </c>
      <c r="AD27">
        <v>12.01014</v>
      </c>
      <c r="AE27">
        <v>21.712782000000001</v>
      </c>
      <c r="AF27">
        <v>18.454499999999999</v>
      </c>
      <c r="AG27">
        <v>13.770279360000002</v>
      </c>
      <c r="AH27">
        <v>49.910400000000003</v>
      </c>
      <c r="AI27">
        <v>7.1810803999999981</v>
      </c>
      <c r="AJ27">
        <v>0</v>
      </c>
      <c r="AK27">
        <v>11.538180000000002</v>
      </c>
      <c r="AL27">
        <v>9.9693499999999986</v>
      </c>
      <c r="AM27">
        <v>2.2830599999999999</v>
      </c>
      <c r="AN27">
        <v>0</v>
      </c>
      <c r="AO27">
        <v>1.7431847999999999</v>
      </c>
      <c r="AP27">
        <v>2.5318531745255801</v>
      </c>
      <c r="AQ27">
        <v>43.145960000000002</v>
      </c>
      <c r="AR27">
        <v>5.8187999999999986</v>
      </c>
      <c r="AS27">
        <v>4.1355999999999993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775.49227351506113</v>
      </c>
      <c r="DN27">
        <v>25.47106133760369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254.80156235258542</v>
      </c>
      <c r="L28">
        <v>9.4195403270185647</v>
      </c>
      <c r="M28">
        <v>63.770966655439551</v>
      </c>
      <c r="N28">
        <v>25.726721311475412</v>
      </c>
      <c r="O28">
        <v>35.179825474160431</v>
      </c>
      <c r="P28">
        <v>20.452095808383234</v>
      </c>
      <c r="Q28">
        <v>4.3906411582213032</v>
      </c>
      <c r="R28">
        <v>19.228810950548116</v>
      </c>
      <c r="S28">
        <v>11.588920626223093</v>
      </c>
      <c r="T28">
        <v>0</v>
      </c>
      <c r="U28">
        <v>51.755467177696225</v>
      </c>
      <c r="V28">
        <v>7.970493568582814</v>
      </c>
      <c r="W28">
        <v>19.727151069211313</v>
      </c>
      <c r="X28">
        <v>43.194819871862201</v>
      </c>
      <c r="Y28">
        <v>0</v>
      </c>
      <c r="Z28">
        <v>8.5914503999999994</v>
      </c>
      <c r="AA28">
        <v>18.49553355681099</v>
      </c>
      <c r="AB28">
        <v>17.351255999999996</v>
      </c>
      <c r="AC28">
        <v>12.76490381215643</v>
      </c>
      <c r="AD28">
        <v>16.050652800000005</v>
      </c>
      <c r="AE28">
        <v>21.712782000000001</v>
      </c>
      <c r="AF28">
        <v>27.339999999999996</v>
      </c>
      <c r="AG28">
        <v>13.770279360000002</v>
      </c>
      <c r="AH28">
        <v>61.639344000000008</v>
      </c>
      <c r="AI28">
        <v>14.362160799999996</v>
      </c>
      <c r="AJ28">
        <v>0</v>
      </c>
      <c r="AK28">
        <v>11.538180000000002</v>
      </c>
      <c r="AL28">
        <v>9.9693499999999986</v>
      </c>
      <c r="AM28">
        <v>6.9405023999999997</v>
      </c>
      <c r="AN28">
        <v>0</v>
      </c>
      <c r="AO28">
        <v>1.7431847999999999</v>
      </c>
      <c r="AP28">
        <v>2.5318531745255801</v>
      </c>
      <c r="AQ28">
        <v>43.145960000000002</v>
      </c>
      <c r="AR28">
        <v>5.8187999999999986</v>
      </c>
      <c r="AS28">
        <v>4.1355999999999993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837.59778156552204</v>
      </c>
      <c r="DN28">
        <v>27.511027889378685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254.80156235258542</v>
      </c>
      <c r="L29">
        <v>9.4195403270185647</v>
      </c>
      <c r="M29">
        <v>63.770966655439551</v>
      </c>
      <c r="N29">
        <v>25.726721311475412</v>
      </c>
      <c r="O29">
        <v>35.179825474160431</v>
      </c>
      <c r="P29">
        <v>20.452095808383234</v>
      </c>
      <c r="Q29">
        <v>4.3906411582213032</v>
      </c>
      <c r="R29">
        <v>19.228810950548116</v>
      </c>
      <c r="S29">
        <v>11.588920626223093</v>
      </c>
      <c r="T29">
        <v>0</v>
      </c>
      <c r="U29">
        <v>51.755467177696225</v>
      </c>
      <c r="V29">
        <v>7.970493568582814</v>
      </c>
      <c r="W29">
        <v>19.727151069211313</v>
      </c>
      <c r="X29">
        <v>43.194819871862201</v>
      </c>
      <c r="Y29">
        <v>0</v>
      </c>
      <c r="Z29">
        <v>8.5914503999999994</v>
      </c>
      <c r="AA29">
        <v>18.49553355681099</v>
      </c>
      <c r="AB29">
        <v>17.351255999999996</v>
      </c>
      <c r="AC29">
        <v>12.76490381215643</v>
      </c>
      <c r="AD29">
        <v>16.050652800000005</v>
      </c>
      <c r="AE29">
        <v>21.712782000000001</v>
      </c>
      <c r="AF29">
        <v>27.339999999999996</v>
      </c>
      <c r="AG29">
        <v>13.770279360000002</v>
      </c>
      <c r="AH29">
        <v>61.639344000000008</v>
      </c>
      <c r="AI29">
        <v>14.362160799999996</v>
      </c>
      <c r="AJ29">
        <v>0</v>
      </c>
      <c r="AK29">
        <v>11.538180000000002</v>
      </c>
      <c r="AL29">
        <v>9.9693499999999986</v>
      </c>
      <c r="AM29">
        <v>6.9405023999999997</v>
      </c>
      <c r="AN29">
        <v>0</v>
      </c>
      <c r="AO29">
        <v>1.7431847999999999</v>
      </c>
      <c r="AP29">
        <v>2.5318531745255801</v>
      </c>
      <c r="AQ29">
        <v>43.145960000000002</v>
      </c>
      <c r="AR29">
        <v>5.8187999999999986</v>
      </c>
      <c r="AS29">
        <v>4.1355999999999993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837.59778156552204</v>
      </c>
      <c r="DN29">
        <v>27.511027889378685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254.80156235258542</v>
      </c>
      <c r="L30">
        <v>9.4195403270185647</v>
      </c>
      <c r="M30">
        <v>63.770966655439551</v>
      </c>
      <c r="N30">
        <v>25.726721311475412</v>
      </c>
      <c r="O30">
        <v>35.179825474160431</v>
      </c>
      <c r="P30">
        <v>20.452095808383234</v>
      </c>
      <c r="Q30">
        <v>4.3906411582213032</v>
      </c>
      <c r="R30">
        <v>19.228810950548116</v>
      </c>
      <c r="S30">
        <v>11.588920626223093</v>
      </c>
      <c r="T30">
        <v>0</v>
      </c>
      <c r="U30">
        <v>51.755467177696225</v>
      </c>
      <c r="V30">
        <v>7.970493568582814</v>
      </c>
      <c r="W30">
        <v>19.727151069211313</v>
      </c>
      <c r="X30">
        <v>43.194819871862201</v>
      </c>
      <c r="Y30">
        <v>0</v>
      </c>
      <c r="Z30">
        <v>8.5914503999999994</v>
      </c>
      <c r="AA30">
        <v>18.49553355681099</v>
      </c>
      <c r="AB30">
        <v>17.351255999999996</v>
      </c>
      <c r="AC30">
        <v>12.76490381215643</v>
      </c>
      <c r="AD30">
        <v>16.050652800000005</v>
      </c>
      <c r="AE30">
        <v>21.712782000000001</v>
      </c>
      <c r="AF30">
        <v>27.339999999999996</v>
      </c>
      <c r="AG30">
        <v>13.770279360000002</v>
      </c>
      <c r="AH30">
        <v>61.639344000000008</v>
      </c>
      <c r="AI30">
        <v>14.362160799999996</v>
      </c>
      <c r="AJ30">
        <v>0</v>
      </c>
      <c r="AK30">
        <v>11.538180000000002</v>
      </c>
      <c r="AL30">
        <v>9.9693499999999986</v>
      </c>
      <c r="AM30">
        <v>6.9405023999999997</v>
      </c>
      <c r="AN30">
        <v>0</v>
      </c>
      <c r="AO30">
        <v>1.7431847999999999</v>
      </c>
      <c r="AP30">
        <v>2.5318531745255801</v>
      </c>
      <c r="AQ30">
        <v>43.145960000000002</v>
      </c>
      <c r="AR30">
        <v>5.8187999999999986</v>
      </c>
      <c r="AS30">
        <v>4.1355999999999993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837.59778156552204</v>
      </c>
      <c r="DN30">
        <v>27.511027889378685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254.80156235258542</v>
      </c>
      <c r="L31">
        <v>9.4195403270185647</v>
      </c>
      <c r="M31">
        <v>63.770966655439551</v>
      </c>
      <c r="N31">
        <v>25.726721311475412</v>
      </c>
      <c r="O31">
        <v>35.179825474160431</v>
      </c>
      <c r="P31">
        <v>20.452095808383234</v>
      </c>
      <c r="Q31">
        <v>4.3906411582213032</v>
      </c>
      <c r="R31">
        <v>19.228810950548116</v>
      </c>
      <c r="S31">
        <v>11.588920626223093</v>
      </c>
      <c r="T31">
        <v>0</v>
      </c>
      <c r="U31">
        <v>51.755467177696225</v>
      </c>
      <c r="V31">
        <v>7.970493568582814</v>
      </c>
      <c r="W31">
        <v>19.727151069211313</v>
      </c>
      <c r="X31">
        <v>43.194819871862201</v>
      </c>
      <c r="Y31">
        <v>0</v>
      </c>
      <c r="Z31">
        <v>8.5914503999999994</v>
      </c>
      <c r="AA31">
        <v>18.49553355681099</v>
      </c>
      <c r="AB31">
        <v>17.351255999999996</v>
      </c>
      <c r="AC31">
        <v>12.76490381215643</v>
      </c>
      <c r="AD31">
        <v>16.050652800000005</v>
      </c>
      <c r="AE31">
        <v>21.712782000000001</v>
      </c>
      <c r="AF31">
        <v>27.339999999999996</v>
      </c>
      <c r="AG31">
        <v>13.770279360000002</v>
      </c>
      <c r="AH31">
        <v>61.639344000000008</v>
      </c>
      <c r="AI31">
        <v>14.362160799999996</v>
      </c>
      <c r="AJ31">
        <v>0</v>
      </c>
      <c r="AK31">
        <v>11.538180000000002</v>
      </c>
      <c r="AL31">
        <v>9.9693499999999986</v>
      </c>
      <c r="AM31">
        <v>6.9405023999999997</v>
      </c>
      <c r="AN31">
        <v>0</v>
      </c>
      <c r="AO31">
        <v>1.7431847999999999</v>
      </c>
      <c r="AP31">
        <v>2.5318531745255801</v>
      </c>
      <c r="AQ31">
        <v>43.145960000000002</v>
      </c>
      <c r="AR31">
        <v>9.6979999999999986</v>
      </c>
      <c r="AS31">
        <v>4.1355999999999993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841.35362282983363</v>
      </c>
      <c r="DN31">
        <v>27.634386625067091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254.80156235258542</v>
      </c>
      <c r="L32">
        <v>9.4195403270185647</v>
      </c>
      <c r="M32">
        <v>63.770966655439551</v>
      </c>
      <c r="N32">
        <v>25.726721311475412</v>
      </c>
      <c r="O32">
        <v>35.179825474160431</v>
      </c>
      <c r="P32">
        <v>20.452095808383234</v>
      </c>
      <c r="Q32">
        <v>4.3906411582213032</v>
      </c>
      <c r="R32">
        <v>19.228810950548116</v>
      </c>
      <c r="S32">
        <v>11.588920626223093</v>
      </c>
      <c r="T32">
        <v>0</v>
      </c>
      <c r="U32">
        <v>51.755467177696225</v>
      </c>
      <c r="V32">
        <v>7.970493568582814</v>
      </c>
      <c r="W32">
        <v>19.727151069211313</v>
      </c>
      <c r="X32">
        <v>43.194819871862201</v>
      </c>
      <c r="Y32">
        <v>0</v>
      </c>
      <c r="Z32">
        <v>2.8638167999999999</v>
      </c>
      <c r="AA32">
        <v>9.0222114911273117</v>
      </c>
      <c r="AB32">
        <v>17.351255999999996</v>
      </c>
      <c r="AC32">
        <v>4.25068</v>
      </c>
      <c r="AD32">
        <v>12.01014</v>
      </c>
      <c r="AE32">
        <v>14.425600000000001</v>
      </c>
      <c r="AF32">
        <v>18.454499999999999</v>
      </c>
      <c r="AG32">
        <v>13.770279360000002</v>
      </c>
      <c r="AH32">
        <v>49.910400000000003</v>
      </c>
      <c r="AI32">
        <v>7.1810803999999981</v>
      </c>
      <c r="AJ32">
        <v>0</v>
      </c>
      <c r="AK32">
        <v>11.538180000000002</v>
      </c>
      <c r="AL32">
        <v>9.9693499999999986</v>
      </c>
      <c r="AM32">
        <v>6.9405023999999997</v>
      </c>
      <c r="AN32">
        <v>0</v>
      </c>
      <c r="AO32">
        <v>1.7431847999999999</v>
      </c>
      <c r="AP32">
        <v>2.5318531745255801</v>
      </c>
      <c r="AQ32">
        <v>43.145960000000002</v>
      </c>
      <c r="AR32">
        <v>21.820499999999988</v>
      </c>
      <c r="AS32">
        <v>4.1355999999999993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792.25070470087553</v>
      </c>
      <c r="DN32">
        <v>26.021406076185389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254.80156235258542</v>
      </c>
      <c r="L33">
        <v>9.4195403270185647</v>
      </c>
      <c r="M33">
        <v>63.770966655439551</v>
      </c>
      <c r="N33">
        <v>25.726721311475412</v>
      </c>
      <c r="O33">
        <v>35.179825474160431</v>
      </c>
      <c r="P33">
        <v>20.452095808383234</v>
      </c>
      <c r="Q33">
        <v>4.3906411582213032</v>
      </c>
      <c r="R33">
        <v>19.228810950548116</v>
      </c>
      <c r="S33">
        <v>11.588920626223093</v>
      </c>
      <c r="T33">
        <v>0</v>
      </c>
      <c r="U33">
        <v>51.755467177696225</v>
      </c>
      <c r="V33">
        <v>7.970493568582814</v>
      </c>
      <c r="W33">
        <v>19.727151069211313</v>
      </c>
      <c r="X33">
        <v>43.194819871862201</v>
      </c>
      <c r="Y33">
        <v>0</v>
      </c>
      <c r="Z33">
        <v>0</v>
      </c>
      <c r="AA33">
        <v>3.817089477015402</v>
      </c>
      <c r="AB33">
        <v>11.532379999999998</v>
      </c>
      <c r="AC33">
        <v>0</v>
      </c>
      <c r="AD33">
        <v>8.0067599999999999</v>
      </c>
      <c r="AE33">
        <v>7.2375939999999996</v>
      </c>
      <c r="AF33">
        <v>12.303000000000003</v>
      </c>
      <c r="AG33">
        <v>13.770279360000002</v>
      </c>
      <c r="AH33">
        <v>49.910400000000003</v>
      </c>
      <c r="AI33">
        <v>1.6772999999999996</v>
      </c>
      <c r="AJ33">
        <v>0</v>
      </c>
      <c r="AK33">
        <v>11.538180000000002</v>
      </c>
      <c r="AL33">
        <v>9.9693499999999986</v>
      </c>
      <c r="AM33">
        <v>6.9405023999999997</v>
      </c>
      <c r="AN33">
        <v>0</v>
      </c>
      <c r="AO33">
        <v>1.7431847999999999</v>
      </c>
      <c r="AP33">
        <v>2.5318531745255801</v>
      </c>
      <c r="AQ33">
        <v>43.145960000000002</v>
      </c>
      <c r="AR33">
        <v>21.820499999999988</v>
      </c>
      <c r="AS33">
        <v>4.1355999999999993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752.56899018954539</v>
      </c>
      <c r="DN33">
        <v>24.717959373403293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254.80156235258542</v>
      </c>
      <c r="L34">
        <v>9.4197588764243445</v>
      </c>
      <c r="M34">
        <v>63.770966655439551</v>
      </c>
      <c r="N34">
        <v>25.726721311475412</v>
      </c>
      <c r="O34">
        <v>35.179825474160431</v>
      </c>
      <c r="P34">
        <v>20.452095808383234</v>
      </c>
      <c r="Q34">
        <v>4.3824513432835817</v>
      </c>
      <c r="R34">
        <v>19.228810950548116</v>
      </c>
      <c r="S34">
        <v>11.971425147527583</v>
      </c>
      <c r="T34">
        <v>0</v>
      </c>
      <c r="U34">
        <v>51.755467177696225</v>
      </c>
      <c r="V34">
        <v>7.970493568582814</v>
      </c>
      <c r="W34">
        <v>19.727151069211313</v>
      </c>
      <c r="X34">
        <v>43.194819871862201</v>
      </c>
      <c r="Y34">
        <v>0</v>
      </c>
      <c r="Z34">
        <v>0</v>
      </c>
      <c r="AA34">
        <v>0</v>
      </c>
      <c r="AB34">
        <v>5.7369199999999987</v>
      </c>
      <c r="AC34">
        <v>0</v>
      </c>
      <c r="AD34">
        <v>4.4095200000000006</v>
      </c>
      <c r="AE34">
        <v>7.2375939999999996</v>
      </c>
      <c r="AF34">
        <v>6.1515000000000013</v>
      </c>
      <c r="AG34">
        <v>13.770279360000002</v>
      </c>
      <c r="AH34">
        <v>37.4328</v>
      </c>
      <c r="AI34">
        <v>0</v>
      </c>
      <c r="AJ34">
        <v>0</v>
      </c>
      <c r="AK34">
        <v>11.538180000000002</v>
      </c>
      <c r="AL34">
        <v>9.9693499999999986</v>
      </c>
      <c r="AM34">
        <v>6.9405023999999997</v>
      </c>
      <c r="AN34">
        <v>0</v>
      </c>
      <c r="AO34">
        <v>1.7431847999999999</v>
      </c>
      <c r="AP34">
        <v>2.5318531745255801</v>
      </c>
      <c r="AQ34">
        <v>43.145960000000002</v>
      </c>
      <c r="AR34">
        <v>5.8187999999999986</v>
      </c>
      <c r="AS34">
        <v>4.1355999999999993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704.98847940928079</v>
      </c>
      <c r="DN34">
        <v>23.155113932425383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254.80156235258542</v>
      </c>
      <c r="L35">
        <v>9.7296194324336831</v>
      </c>
      <c r="M35">
        <v>63.770966655439551</v>
      </c>
      <c r="N35">
        <v>25.726721311475412</v>
      </c>
      <c r="O35">
        <v>35.179825474160431</v>
      </c>
      <c r="P35">
        <v>19.862435765673176</v>
      </c>
      <c r="Q35">
        <v>4.3824513432835817</v>
      </c>
      <c r="R35">
        <v>19.228810950548116</v>
      </c>
      <c r="S35">
        <v>11.589734161490684</v>
      </c>
      <c r="T35">
        <v>0</v>
      </c>
      <c r="U35">
        <v>51.755467177696225</v>
      </c>
      <c r="V35">
        <v>7.970493568582814</v>
      </c>
      <c r="W35">
        <v>19.727151069211313</v>
      </c>
      <c r="X35">
        <v>43.194819871862201</v>
      </c>
      <c r="Y35">
        <v>0</v>
      </c>
      <c r="Z35">
        <v>0</v>
      </c>
      <c r="AA35">
        <v>0</v>
      </c>
      <c r="AB35">
        <v>5.7369199999999987</v>
      </c>
      <c r="AC35">
        <v>0</v>
      </c>
      <c r="AD35">
        <v>0</v>
      </c>
      <c r="AE35">
        <v>7.2375939999999996</v>
      </c>
      <c r="AF35">
        <v>6.1515000000000013</v>
      </c>
      <c r="AG35">
        <v>13.770279360000002</v>
      </c>
      <c r="AH35">
        <v>29.114400000000007</v>
      </c>
      <c r="AI35">
        <v>0</v>
      </c>
      <c r="AJ35">
        <v>0</v>
      </c>
      <c r="AK35">
        <v>11.538180000000002</v>
      </c>
      <c r="AL35">
        <v>9.9693499999999986</v>
      </c>
      <c r="AM35">
        <v>6.9405023999999997</v>
      </c>
      <c r="AN35">
        <v>0</v>
      </c>
      <c r="AO35">
        <v>1.7431847999999999</v>
      </c>
      <c r="AP35">
        <v>2.5318531745255801</v>
      </c>
      <c r="AQ35">
        <v>43.145960000000002</v>
      </c>
      <c r="AR35">
        <v>5.8187999999999986</v>
      </c>
      <c r="AS35">
        <v>4.1355999999999993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692.02485252841893</v>
      </c>
      <c r="DN35">
        <v>22.729330340549328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254.80156235258542</v>
      </c>
      <c r="L36">
        <v>9.7296715102505917</v>
      </c>
      <c r="M36">
        <v>63.770966655439551</v>
      </c>
      <c r="N36">
        <v>25.726721311475412</v>
      </c>
      <c r="O36">
        <v>35.179825474160431</v>
      </c>
      <c r="P36">
        <v>19.410340658185255</v>
      </c>
      <c r="Q36">
        <v>4.3824513432835817</v>
      </c>
      <c r="R36">
        <v>19.228810950548116</v>
      </c>
      <c r="S36">
        <v>11.589734161490684</v>
      </c>
      <c r="T36">
        <v>0</v>
      </c>
      <c r="U36">
        <v>51.755467177696225</v>
      </c>
      <c r="V36">
        <v>7.970493568582814</v>
      </c>
      <c r="W36">
        <v>19.727151069211313</v>
      </c>
      <c r="X36">
        <v>43.194819871862201</v>
      </c>
      <c r="Y36">
        <v>0</v>
      </c>
      <c r="Z36">
        <v>0</v>
      </c>
      <c r="AA36">
        <v>0</v>
      </c>
      <c r="AB36">
        <v>5.7369199999999987</v>
      </c>
      <c r="AC36">
        <v>0</v>
      </c>
      <c r="AD36">
        <v>0</v>
      </c>
      <c r="AE36">
        <v>7.2375939999999996</v>
      </c>
      <c r="AF36">
        <v>6.1515000000000013</v>
      </c>
      <c r="AG36">
        <v>13.770279360000002</v>
      </c>
      <c r="AH36">
        <v>18.7164</v>
      </c>
      <c r="AI36">
        <v>0</v>
      </c>
      <c r="AJ36">
        <v>0</v>
      </c>
      <c r="AK36">
        <v>11.538180000000002</v>
      </c>
      <c r="AL36">
        <v>9.9693499999999986</v>
      </c>
      <c r="AM36">
        <v>4.6363679999999992</v>
      </c>
      <c r="AN36">
        <v>0</v>
      </c>
      <c r="AO36">
        <v>1.7431847999999999</v>
      </c>
      <c r="AP36">
        <v>2.5318531745255801</v>
      </c>
      <c r="AQ36">
        <v>32.359469999999995</v>
      </c>
      <c r="AR36">
        <v>5.8187999999999986</v>
      </c>
      <c r="AS36">
        <v>4.1355999999999993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668.84549860681534</v>
      </c>
      <c r="DN36">
        <v>21.968016832481883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254.80156235258542</v>
      </c>
      <c r="L37">
        <v>9.7296369070707698</v>
      </c>
      <c r="M37">
        <v>63.770966655439551</v>
      </c>
      <c r="N37">
        <v>25.726721311475412</v>
      </c>
      <c r="O37">
        <v>35.179825474160431</v>
      </c>
      <c r="P37">
        <v>19.410340658185255</v>
      </c>
      <c r="Q37">
        <v>4.3824513432835817</v>
      </c>
      <c r="R37">
        <v>19.228810950548116</v>
      </c>
      <c r="S37">
        <v>11.589734161490684</v>
      </c>
      <c r="T37">
        <v>0</v>
      </c>
      <c r="U37">
        <v>51.755467177696225</v>
      </c>
      <c r="V37">
        <v>7.970493568582814</v>
      </c>
      <c r="W37">
        <v>19.727151069211313</v>
      </c>
      <c r="X37">
        <v>43.194819871862201</v>
      </c>
      <c r="Y37">
        <v>0</v>
      </c>
      <c r="Z37">
        <v>0</v>
      </c>
      <c r="AA37">
        <v>0</v>
      </c>
      <c r="AB37">
        <v>5.7369199999999987</v>
      </c>
      <c r="AC37">
        <v>0</v>
      </c>
      <c r="AD37">
        <v>0</v>
      </c>
      <c r="AE37">
        <v>7.2375939999999996</v>
      </c>
      <c r="AF37">
        <v>6.1515000000000013</v>
      </c>
      <c r="AG37">
        <v>13.770279360000002</v>
      </c>
      <c r="AH37">
        <v>9.1502400000000002</v>
      </c>
      <c r="AI37">
        <v>0</v>
      </c>
      <c r="AJ37">
        <v>0</v>
      </c>
      <c r="AK37">
        <v>11.538180000000002</v>
      </c>
      <c r="AL37">
        <v>9.9693499999999986</v>
      </c>
      <c r="AM37">
        <v>2.3181839999999996</v>
      </c>
      <c r="AN37">
        <v>0</v>
      </c>
      <c r="AO37">
        <v>1.7431847999999999</v>
      </c>
      <c r="AP37">
        <v>2.5318531745255801</v>
      </c>
      <c r="AQ37">
        <v>32.359469999999995</v>
      </c>
      <c r="AR37">
        <v>5.8187999999999986</v>
      </c>
      <c r="AS37">
        <v>4.1355999999999993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657.33904330500388</v>
      </c>
      <c r="DN37">
        <v>21.590093531113698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254.80156235258542</v>
      </c>
      <c r="L38">
        <v>9.4195648507336802</v>
      </c>
      <c r="M38">
        <v>63.770966655439551</v>
      </c>
      <c r="N38">
        <v>25.726721311475412</v>
      </c>
      <c r="O38">
        <v>35.179825474160431</v>
      </c>
      <c r="P38">
        <v>19.410340658185255</v>
      </c>
      <c r="Q38">
        <v>4.3864559386973179</v>
      </c>
      <c r="R38">
        <v>19.228810950548116</v>
      </c>
      <c r="S38">
        <v>11.967281268414483</v>
      </c>
      <c r="T38">
        <v>0</v>
      </c>
      <c r="U38">
        <v>51.755467177696225</v>
      </c>
      <c r="V38">
        <v>7.970493568582814</v>
      </c>
      <c r="W38">
        <v>19.727151069211313</v>
      </c>
      <c r="X38">
        <v>43.194819871862201</v>
      </c>
      <c r="Y38">
        <v>0</v>
      </c>
      <c r="Z38">
        <v>0</v>
      </c>
      <c r="AA38">
        <v>0</v>
      </c>
      <c r="AB38">
        <v>5.7369199999999987</v>
      </c>
      <c r="AC38">
        <v>0</v>
      </c>
      <c r="AD38">
        <v>0</v>
      </c>
      <c r="AE38">
        <v>7.2375939999999996</v>
      </c>
      <c r="AF38">
        <v>6.1515000000000013</v>
      </c>
      <c r="AG38">
        <v>13.770279360000002</v>
      </c>
      <c r="AH38">
        <v>9.1502400000000002</v>
      </c>
      <c r="AI38">
        <v>0</v>
      </c>
      <c r="AJ38">
        <v>0</v>
      </c>
      <c r="AK38">
        <v>11.538180000000002</v>
      </c>
      <c r="AL38">
        <v>18.204900000000002</v>
      </c>
      <c r="AM38">
        <v>2.2654979999999996</v>
      </c>
      <c r="AN38">
        <v>0</v>
      </c>
      <c r="AO38">
        <v>1.7431847999999999</v>
      </c>
      <c r="AP38">
        <v>2.5318531745255801</v>
      </c>
      <c r="AQ38">
        <v>21.572980000000001</v>
      </c>
      <c r="AR38">
        <v>5.8187999999999986</v>
      </c>
      <c r="AS38">
        <v>7.6804000000000006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658.31949302414671</v>
      </c>
      <c r="DN38">
        <v>21.622297457971261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254.80156235258542</v>
      </c>
      <c r="L39">
        <v>9.4197561868686872</v>
      </c>
      <c r="M39">
        <v>63.770966655439551</v>
      </c>
      <c r="N39">
        <v>25.726721311475412</v>
      </c>
      <c r="O39">
        <v>35.179825474160431</v>
      </c>
      <c r="P39">
        <v>19.410340658185255</v>
      </c>
      <c r="Q39">
        <v>4.3824513432835817</v>
      </c>
      <c r="R39">
        <v>18.61695325542571</v>
      </c>
      <c r="S39">
        <v>11.589734161490684</v>
      </c>
      <c r="T39">
        <v>0</v>
      </c>
      <c r="U39">
        <v>51.755467177696225</v>
      </c>
      <c r="V39">
        <v>7.970493568582814</v>
      </c>
      <c r="W39">
        <v>19.727151069211313</v>
      </c>
      <c r="X39">
        <v>43.194819871862201</v>
      </c>
      <c r="Y39">
        <v>0</v>
      </c>
      <c r="Z39">
        <v>0</v>
      </c>
      <c r="AA39">
        <v>0</v>
      </c>
      <c r="AB39">
        <v>5.7369199999999987</v>
      </c>
      <c r="AC39">
        <v>0</v>
      </c>
      <c r="AD39">
        <v>0</v>
      </c>
      <c r="AE39">
        <v>7.2375939999999996</v>
      </c>
      <c r="AF39">
        <v>6.1515000000000013</v>
      </c>
      <c r="AG39">
        <v>13.770279360000002</v>
      </c>
      <c r="AH39">
        <v>9.1502400000000002</v>
      </c>
      <c r="AI39">
        <v>0</v>
      </c>
      <c r="AJ39">
        <v>0</v>
      </c>
      <c r="AK39">
        <v>11.538180000000002</v>
      </c>
      <c r="AL39">
        <v>52.88089999999999</v>
      </c>
      <c r="AM39">
        <v>0</v>
      </c>
      <c r="AN39">
        <v>0</v>
      </c>
      <c r="AO39">
        <v>1.7431847999999999</v>
      </c>
      <c r="AP39">
        <v>2.5318531745255801</v>
      </c>
      <c r="AQ39">
        <v>21.572980000000001</v>
      </c>
      <c r="AR39">
        <v>21.820499999999988</v>
      </c>
      <c r="AS39">
        <v>6.498800000000001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703.08652863887085</v>
      </c>
      <c r="DN39">
        <v>23.092645781922361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254.80156235258542</v>
      </c>
      <c r="L40">
        <v>9.4197561868686872</v>
      </c>
      <c r="M40">
        <v>63.770966655439551</v>
      </c>
      <c r="N40">
        <v>25.726721311475412</v>
      </c>
      <c r="O40">
        <v>35.179825474160431</v>
      </c>
      <c r="P40">
        <v>19.410340658185255</v>
      </c>
      <c r="Q40">
        <v>4.3824513432835817</v>
      </c>
      <c r="R40">
        <v>18.61695325542571</v>
      </c>
      <c r="S40">
        <v>11.589734161490684</v>
      </c>
      <c r="T40">
        <v>0</v>
      </c>
      <c r="U40">
        <v>51.755467177696225</v>
      </c>
      <c r="V40">
        <v>7.970493568582814</v>
      </c>
      <c r="W40">
        <v>19.727151069211313</v>
      </c>
      <c r="X40">
        <v>43.194819871862201</v>
      </c>
      <c r="Y40">
        <v>0</v>
      </c>
      <c r="Z40">
        <v>0</v>
      </c>
      <c r="AA40">
        <v>0</v>
      </c>
      <c r="AB40">
        <v>5.7369199999999987</v>
      </c>
      <c r="AC40">
        <v>0</v>
      </c>
      <c r="AD40">
        <v>0</v>
      </c>
      <c r="AE40">
        <v>7.2375939999999996</v>
      </c>
      <c r="AF40">
        <v>6.1515000000000013</v>
      </c>
      <c r="AG40">
        <v>13.770279360000002</v>
      </c>
      <c r="AH40">
        <v>9.1502400000000002</v>
      </c>
      <c r="AI40">
        <v>0</v>
      </c>
      <c r="AJ40">
        <v>0</v>
      </c>
      <c r="AK40">
        <v>11.538180000000002</v>
      </c>
      <c r="AL40">
        <v>52.88089999999999</v>
      </c>
      <c r="AM40">
        <v>0</v>
      </c>
      <c r="AN40">
        <v>0</v>
      </c>
      <c r="AO40">
        <v>1.7431847999999999</v>
      </c>
      <c r="AP40">
        <v>2.5318531745255801</v>
      </c>
      <c r="AQ40">
        <v>11.703560000000001</v>
      </c>
      <c r="AR40">
        <v>21.820499999999988</v>
      </c>
      <c r="AS40">
        <v>6.498800000000001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693.53095661077555</v>
      </c>
      <c r="DN40">
        <v>22.778797810017593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254.80156235258542</v>
      </c>
      <c r="L41">
        <v>9.4195110674449509</v>
      </c>
      <c r="M41">
        <v>63.770966655439551</v>
      </c>
      <c r="N41">
        <v>25.726721311475412</v>
      </c>
      <c r="O41">
        <v>35.179825474160431</v>
      </c>
      <c r="P41">
        <v>19.410340658185255</v>
      </c>
      <c r="Q41">
        <v>4.3864559386973179</v>
      </c>
      <c r="R41">
        <v>18.613718280632412</v>
      </c>
      <c r="S41">
        <v>11.585662420382166</v>
      </c>
      <c r="T41">
        <v>0</v>
      </c>
      <c r="U41">
        <v>51.755467177696225</v>
      </c>
      <c r="V41">
        <v>7.970493568582814</v>
      </c>
      <c r="W41">
        <v>19.727151069211313</v>
      </c>
      <c r="X41">
        <v>43.194819871862201</v>
      </c>
      <c r="Y41">
        <v>0</v>
      </c>
      <c r="Z41">
        <v>0</v>
      </c>
      <c r="AA41">
        <v>0</v>
      </c>
      <c r="AB41">
        <v>5.7369199999999987</v>
      </c>
      <c r="AC41">
        <v>0</v>
      </c>
      <c r="AD41">
        <v>0</v>
      </c>
      <c r="AE41">
        <v>7.2375939999999996</v>
      </c>
      <c r="AF41">
        <v>6.1515000000000013</v>
      </c>
      <c r="AG41">
        <v>13.770279360000002</v>
      </c>
      <c r="AH41">
        <v>9.1502400000000002</v>
      </c>
      <c r="AI41">
        <v>0</v>
      </c>
      <c r="AJ41">
        <v>0</v>
      </c>
      <c r="AK41">
        <v>11.538180000000002</v>
      </c>
      <c r="AL41">
        <v>52.88089999999999</v>
      </c>
      <c r="AM41">
        <v>0</v>
      </c>
      <c r="AN41">
        <v>0</v>
      </c>
      <c r="AO41">
        <v>1.7431847999999999</v>
      </c>
      <c r="AP41">
        <v>2.5318531745255801</v>
      </c>
      <c r="AQ41">
        <v>11.703560000000001</v>
      </c>
      <c r="AR41">
        <v>5.8187999999999986</v>
      </c>
      <c r="AS41">
        <v>14.00904942432352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685.30609917650952</v>
      </c>
      <c r="DN41">
        <v>22.508657428695436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254.80156235258542</v>
      </c>
      <c r="L42">
        <v>9.4195110674449509</v>
      </c>
      <c r="M42">
        <v>63.770966655439551</v>
      </c>
      <c r="N42">
        <v>25.726721311475412</v>
      </c>
      <c r="O42">
        <v>35.179825474160431</v>
      </c>
      <c r="P42">
        <v>19.410340658185255</v>
      </c>
      <c r="Q42">
        <v>4.3864559386973179</v>
      </c>
      <c r="R42">
        <v>18.613718280632412</v>
      </c>
      <c r="S42">
        <v>11.585662420382166</v>
      </c>
      <c r="T42">
        <v>0</v>
      </c>
      <c r="U42">
        <v>51.755467177696225</v>
      </c>
      <c r="V42">
        <v>7.970493568582814</v>
      </c>
      <c r="W42">
        <v>19.727151069211313</v>
      </c>
      <c r="X42">
        <v>43.194819871862201</v>
      </c>
      <c r="Y42">
        <v>0</v>
      </c>
      <c r="Z42">
        <v>0</v>
      </c>
      <c r="AA42">
        <v>0</v>
      </c>
      <c r="AB42">
        <v>5.7369199999999987</v>
      </c>
      <c r="AC42">
        <v>0</v>
      </c>
      <c r="AD42">
        <v>0</v>
      </c>
      <c r="AE42">
        <v>7.2375939999999996</v>
      </c>
      <c r="AF42">
        <v>6.1515000000000013</v>
      </c>
      <c r="AG42">
        <v>13.770279360000002</v>
      </c>
      <c r="AH42">
        <v>9.1502400000000002</v>
      </c>
      <c r="AI42">
        <v>0</v>
      </c>
      <c r="AJ42">
        <v>0</v>
      </c>
      <c r="AK42">
        <v>11.538180000000002</v>
      </c>
      <c r="AL42">
        <v>52.88089999999999</v>
      </c>
      <c r="AM42">
        <v>0</v>
      </c>
      <c r="AN42">
        <v>0</v>
      </c>
      <c r="AO42">
        <v>1.7431847999999999</v>
      </c>
      <c r="AP42">
        <v>2.5318531745255801</v>
      </c>
      <c r="AQ42">
        <v>0</v>
      </c>
      <c r="AR42">
        <v>5.8187999999999986</v>
      </c>
      <c r="AS42">
        <v>14.00904942432352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673.97471224587457</v>
      </c>
      <c r="DN42">
        <v>22.13648435933036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254.80156235258542</v>
      </c>
      <c r="L43">
        <v>9.4195110674449509</v>
      </c>
      <c r="M43">
        <v>63.770966655439551</v>
      </c>
      <c r="N43">
        <v>25.726721311475412</v>
      </c>
      <c r="O43">
        <v>35.179825474160431</v>
      </c>
      <c r="P43">
        <v>19.410340658185255</v>
      </c>
      <c r="Q43">
        <v>4.3864559386973179</v>
      </c>
      <c r="R43">
        <v>18.613718280632412</v>
      </c>
      <c r="S43">
        <v>11.585662420382166</v>
      </c>
      <c r="T43">
        <v>0</v>
      </c>
      <c r="U43">
        <v>51.755467177696225</v>
      </c>
      <c r="V43">
        <v>7.970493568582814</v>
      </c>
      <c r="W43">
        <v>19.727151069211313</v>
      </c>
      <c r="X43">
        <v>43.194819871862201</v>
      </c>
      <c r="Y43">
        <v>0</v>
      </c>
      <c r="Z43">
        <v>0</v>
      </c>
      <c r="AA43">
        <v>0</v>
      </c>
      <c r="AB43">
        <v>5.7369199999999987</v>
      </c>
      <c r="AC43">
        <v>0</v>
      </c>
      <c r="AD43">
        <v>0</v>
      </c>
      <c r="AE43">
        <v>7.2375939999999996</v>
      </c>
      <c r="AF43">
        <v>6.1515000000000013</v>
      </c>
      <c r="AG43">
        <v>13.770279360000002</v>
      </c>
      <c r="AH43">
        <v>9.1502400000000002</v>
      </c>
      <c r="AI43">
        <v>0</v>
      </c>
      <c r="AJ43">
        <v>0</v>
      </c>
      <c r="AK43">
        <v>11.538180000000002</v>
      </c>
      <c r="AL43">
        <v>19.0718</v>
      </c>
      <c r="AM43">
        <v>0</v>
      </c>
      <c r="AN43">
        <v>0</v>
      </c>
      <c r="AO43">
        <v>1.7431847999999999</v>
      </c>
      <c r="AP43">
        <v>2.5318531745255801</v>
      </c>
      <c r="AQ43">
        <v>0</v>
      </c>
      <c r="AR43">
        <v>6.7885999999999989</v>
      </c>
      <c r="AS43">
        <v>14.00904942432352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642.17970216996673</v>
      </c>
      <c r="DN43">
        <v>21.092194435238184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254.80156235258542</v>
      </c>
      <c r="L44">
        <v>9.4195110674449509</v>
      </c>
      <c r="M44">
        <v>63.770966655439551</v>
      </c>
      <c r="N44">
        <v>25.726721311475412</v>
      </c>
      <c r="O44">
        <v>35.179825474160431</v>
      </c>
      <c r="P44">
        <v>19.410340658185255</v>
      </c>
      <c r="Q44">
        <v>4.3864559386973179</v>
      </c>
      <c r="R44">
        <v>18.613718280632412</v>
      </c>
      <c r="S44">
        <v>11.585662420382166</v>
      </c>
      <c r="T44">
        <v>0</v>
      </c>
      <c r="U44">
        <v>51.755467177696225</v>
      </c>
      <c r="V44">
        <v>7.970493568582814</v>
      </c>
      <c r="W44">
        <v>19.727151069211313</v>
      </c>
      <c r="X44">
        <v>43.194819871862201</v>
      </c>
      <c r="Y44">
        <v>0</v>
      </c>
      <c r="Z44">
        <v>0</v>
      </c>
      <c r="AA44">
        <v>0</v>
      </c>
      <c r="AB44">
        <v>5.7369199999999987</v>
      </c>
      <c r="AC44">
        <v>0</v>
      </c>
      <c r="AD44">
        <v>0</v>
      </c>
      <c r="AE44">
        <v>7.2375939999999996</v>
      </c>
      <c r="AF44">
        <v>6.1515000000000013</v>
      </c>
      <c r="AG44">
        <v>13.770279360000002</v>
      </c>
      <c r="AH44">
        <v>9.1502400000000002</v>
      </c>
      <c r="AI44">
        <v>0</v>
      </c>
      <c r="AJ44">
        <v>0</v>
      </c>
      <c r="AK44">
        <v>11.538180000000002</v>
      </c>
      <c r="AL44">
        <v>19.0718</v>
      </c>
      <c r="AM44">
        <v>0</v>
      </c>
      <c r="AN44">
        <v>0</v>
      </c>
      <c r="AO44">
        <v>1.7431847999999999</v>
      </c>
      <c r="AP44">
        <v>5.3450233684428916</v>
      </c>
      <c r="AQ44">
        <v>0</v>
      </c>
      <c r="AR44">
        <v>6.7885999999999989</v>
      </c>
      <c r="AS44">
        <v>14.00904942432352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644.90324836888965</v>
      </c>
      <c r="DN44">
        <v>21.181818430232546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254.80156235258542</v>
      </c>
      <c r="L45">
        <v>9.4195110674449509</v>
      </c>
      <c r="M45">
        <v>63.770966655439551</v>
      </c>
      <c r="N45">
        <v>25.726721311475412</v>
      </c>
      <c r="O45">
        <v>35.179825474160431</v>
      </c>
      <c r="P45">
        <v>19.410340658185255</v>
      </c>
      <c r="Q45">
        <v>4.3864559386973179</v>
      </c>
      <c r="R45">
        <v>18.613718280632412</v>
      </c>
      <c r="S45">
        <v>11.585662420382166</v>
      </c>
      <c r="T45">
        <v>0</v>
      </c>
      <c r="U45">
        <v>51.755467177696225</v>
      </c>
      <c r="V45">
        <v>7.970493568582814</v>
      </c>
      <c r="W45">
        <v>19.727151069211313</v>
      </c>
      <c r="X45">
        <v>43.194819871862201</v>
      </c>
      <c r="Y45">
        <v>0</v>
      </c>
      <c r="Z45">
        <v>0</v>
      </c>
      <c r="AA45">
        <v>0</v>
      </c>
      <c r="AB45">
        <v>5.7369199999999987</v>
      </c>
      <c r="AC45">
        <v>0</v>
      </c>
      <c r="AD45">
        <v>0</v>
      </c>
      <c r="AE45">
        <v>7.2375939999999996</v>
      </c>
      <c r="AF45">
        <v>6.1515000000000013</v>
      </c>
      <c r="AG45">
        <v>13.770279360000002</v>
      </c>
      <c r="AH45">
        <v>9.1502400000000002</v>
      </c>
      <c r="AI45">
        <v>0</v>
      </c>
      <c r="AJ45">
        <v>0</v>
      </c>
      <c r="AK45">
        <v>11.538180000000002</v>
      </c>
      <c r="AL45">
        <v>19.0718</v>
      </c>
      <c r="AM45">
        <v>0</v>
      </c>
      <c r="AN45">
        <v>0</v>
      </c>
      <c r="AO45">
        <v>1.7431847999999999</v>
      </c>
      <c r="AP45">
        <v>5.3450233684428916</v>
      </c>
      <c r="AQ45">
        <v>0</v>
      </c>
      <c r="AR45">
        <v>6.7885999999999989</v>
      </c>
      <c r="AS45">
        <v>14.00904942432352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644.90324836888965</v>
      </c>
      <c r="DN45">
        <v>21.181818430232546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254.80156235258542</v>
      </c>
      <c r="L46">
        <v>9.4195110674449509</v>
      </c>
      <c r="M46">
        <v>63.770966655439551</v>
      </c>
      <c r="N46">
        <v>25.726721311475412</v>
      </c>
      <c r="O46">
        <v>35.179825474160431</v>
      </c>
      <c r="P46">
        <v>19.410340658185255</v>
      </c>
      <c r="Q46">
        <v>4.3864559386973179</v>
      </c>
      <c r="R46">
        <v>18.613718280632412</v>
      </c>
      <c r="S46">
        <v>11.585662420382166</v>
      </c>
      <c r="T46">
        <v>0</v>
      </c>
      <c r="U46">
        <v>51.755467177696225</v>
      </c>
      <c r="V46">
        <v>7.970493568582814</v>
      </c>
      <c r="W46">
        <v>19.727151069211313</v>
      </c>
      <c r="X46">
        <v>43.194819871862201</v>
      </c>
      <c r="Y46">
        <v>0</v>
      </c>
      <c r="Z46">
        <v>0</v>
      </c>
      <c r="AA46">
        <v>0</v>
      </c>
      <c r="AB46">
        <v>5.7369199999999987</v>
      </c>
      <c r="AC46">
        <v>0</v>
      </c>
      <c r="AD46">
        <v>0</v>
      </c>
      <c r="AE46">
        <v>7.2375939999999996</v>
      </c>
      <c r="AF46">
        <v>6.1515000000000013</v>
      </c>
      <c r="AG46">
        <v>13.770279360000002</v>
      </c>
      <c r="AH46">
        <v>9.1502400000000002</v>
      </c>
      <c r="AI46">
        <v>0</v>
      </c>
      <c r="AJ46">
        <v>0</v>
      </c>
      <c r="AK46">
        <v>11.538180000000002</v>
      </c>
      <c r="AL46">
        <v>19.0718</v>
      </c>
      <c r="AM46">
        <v>0</v>
      </c>
      <c r="AN46">
        <v>0</v>
      </c>
      <c r="AO46">
        <v>1.7431847999999999</v>
      </c>
      <c r="AP46">
        <v>5.3450233684428916</v>
      </c>
      <c r="AQ46">
        <v>0</v>
      </c>
      <c r="AR46">
        <v>6.7885999999999989</v>
      </c>
      <c r="AS46">
        <v>14.00904942432352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644.90324836888965</v>
      </c>
      <c r="DN46">
        <v>21.181818430232546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254.80156235258542</v>
      </c>
      <c r="L47">
        <v>9.4195110674449509</v>
      </c>
      <c r="M47">
        <v>63.770966655439551</v>
      </c>
      <c r="N47">
        <v>25.726721311475412</v>
      </c>
      <c r="O47">
        <v>42.989063354214125</v>
      </c>
      <c r="P47">
        <v>19.410340658185255</v>
      </c>
      <c r="Q47">
        <v>4.3864559386973179</v>
      </c>
      <c r="R47">
        <v>18.613718280632412</v>
      </c>
      <c r="S47">
        <v>11.585662420382166</v>
      </c>
      <c r="T47">
        <v>0</v>
      </c>
      <c r="U47">
        <v>51.755467177696225</v>
      </c>
      <c r="V47">
        <v>7.970493568582814</v>
      </c>
      <c r="W47">
        <v>19.727151069211313</v>
      </c>
      <c r="X47">
        <v>43.194819871862201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7.2375939999999996</v>
      </c>
      <c r="AF47">
        <v>6.1515000000000013</v>
      </c>
      <c r="AG47">
        <v>13.770279360000002</v>
      </c>
      <c r="AH47">
        <v>9.1502400000000002</v>
      </c>
      <c r="AI47">
        <v>0</v>
      </c>
      <c r="AJ47">
        <v>0</v>
      </c>
      <c r="AK47">
        <v>11.538180000000002</v>
      </c>
      <c r="AL47">
        <v>19.0718</v>
      </c>
      <c r="AM47">
        <v>0</v>
      </c>
      <c r="AN47">
        <v>0</v>
      </c>
      <c r="AO47">
        <v>1.7431847999999999</v>
      </c>
      <c r="AP47">
        <v>5.3450233684428916</v>
      </c>
      <c r="AQ47">
        <v>0</v>
      </c>
      <c r="AR47">
        <v>6.7885999999999989</v>
      </c>
      <c r="AS47">
        <v>4.1355999999999993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637.35019253654866</v>
      </c>
      <c r="DN47">
        <v>20.933742718303552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254.80156235258542</v>
      </c>
      <c r="L48">
        <v>9.4195110674449509</v>
      </c>
      <c r="M48">
        <v>63.770966655439551</v>
      </c>
      <c r="N48">
        <v>25.726721311475412</v>
      </c>
      <c r="O48">
        <v>51.94283266878756</v>
      </c>
      <c r="P48">
        <v>19.410340658185255</v>
      </c>
      <c r="Q48">
        <v>4.3864559386973179</v>
      </c>
      <c r="R48">
        <v>18.613718280632412</v>
      </c>
      <c r="S48">
        <v>11.585662420382166</v>
      </c>
      <c r="T48">
        <v>0</v>
      </c>
      <c r="U48">
        <v>51.755467177696225</v>
      </c>
      <c r="V48">
        <v>7.970493568582814</v>
      </c>
      <c r="W48">
        <v>19.727151069211313</v>
      </c>
      <c r="X48">
        <v>43.194819871862201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7.2375939999999996</v>
      </c>
      <c r="AF48">
        <v>6.1515000000000013</v>
      </c>
      <c r="AG48">
        <v>13.770279360000002</v>
      </c>
      <c r="AH48">
        <v>9.1502400000000002</v>
      </c>
      <c r="AI48">
        <v>0</v>
      </c>
      <c r="AJ48">
        <v>0</v>
      </c>
      <c r="AK48">
        <v>11.538180000000002</v>
      </c>
      <c r="AL48">
        <v>19.0718</v>
      </c>
      <c r="AM48">
        <v>0</v>
      </c>
      <c r="AN48">
        <v>0</v>
      </c>
      <c r="AO48">
        <v>1.7431847999999999</v>
      </c>
      <c r="AP48">
        <v>5.3450233684428916</v>
      </c>
      <c r="AQ48">
        <v>0</v>
      </c>
      <c r="AR48">
        <v>6.7885999999999989</v>
      </c>
      <c r="AS48">
        <v>4.1355999999999993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646.0192320532833</v>
      </c>
      <c r="DN48">
        <v>21.218472516142359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254.80156235258542</v>
      </c>
      <c r="L49">
        <v>9.4195110674449509</v>
      </c>
      <c r="M49">
        <v>63.770966655439551</v>
      </c>
      <c r="N49">
        <v>25.726721311475412</v>
      </c>
      <c r="O49">
        <v>54.720517449664428</v>
      </c>
      <c r="P49">
        <v>19.410340658185255</v>
      </c>
      <c r="Q49">
        <v>4.3864559386973179</v>
      </c>
      <c r="R49">
        <v>18.613718280632412</v>
      </c>
      <c r="S49">
        <v>11.585662420382166</v>
      </c>
      <c r="T49">
        <v>0</v>
      </c>
      <c r="U49">
        <v>51.755467177696225</v>
      </c>
      <c r="V49">
        <v>7.970493568582814</v>
      </c>
      <c r="W49">
        <v>19.727151069211313</v>
      </c>
      <c r="X49">
        <v>43.194819871862201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7.2375939999999996</v>
      </c>
      <c r="AF49">
        <v>6.1515000000000013</v>
      </c>
      <c r="AG49">
        <v>13.770279360000002</v>
      </c>
      <c r="AH49">
        <v>9.1502400000000002</v>
      </c>
      <c r="AI49">
        <v>0</v>
      </c>
      <c r="AJ49">
        <v>0</v>
      </c>
      <c r="AK49">
        <v>11.538180000000002</v>
      </c>
      <c r="AL49">
        <v>19.0718</v>
      </c>
      <c r="AM49">
        <v>0</v>
      </c>
      <c r="AN49">
        <v>0</v>
      </c>
      <c r="AO49">
        <v>1.2912479999999997</v>
      </c>
      <c r="AP49">
        <v>2.8131701939173115</v>
      </c>
      <c r="AQ49">
        <v>0</v>
      </c>
      <c r="AR49">
        <v>3.8791999999999995</v>
      </c>
      <c r="AS49">
        <v>4.1355999999999993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643.00294812557706</v>
      </c>
      <c r="DN49">
        <v>21.119251250199952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254.80156235258542</v>
      </c>
      <c r="L50">
        <v>9.4195110674449509</v>
      </c>
      <c r="M50">
        <v>63.770966655439551</v>
      </c>
      <c r="N50">
        <v>25.726721311475412</v>
      </c>
      <c r="O50">
        <v>57.934827656101426</v>
      </c>
      <c r="P50">
        <v>19.410340658185255</v>
      </c>
      <c r="Q50">
        <v>4.3864559386973179</v>
      </c>
      <c r="R50">
        <v>18.613718280632412</v>
      </c>
      <c r="S50">
        <v>11.585662420382166</v>
      </c>
      <c r="T50">
        <v>0</v>
      </c>
      <c r="U50">
        <v>51.755467177696225</v>
      </c>
      <c r="V50">
        <v>7.970493568582814</v>
      </c>
      <c r="W50">
        <v>19.727151069211313</v>
      </c>
      <c r="X50">
        <v>43.194819871862201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7.2375939999999996</v>
      </c>
      <c r="AF50">
        <v>6.1515000000000013</v>
      </c>
      <c r="AG50">
        <v>13.770279360000002</v>
      </c>
      <c r="AH50">
        <v>9.1502400000000002</v>
      </c>
      <c r="AI50">
        <v>0</v>
      </c>
      <c r="AJ50">
        <v>0</v>
      </c>
      <c r="AK50">
        <v>11.538180000000002</v>
      </c>
      <c r="AL50">
        <v>19.0718</v>
      </c>
      <c r="AM50">
        <v>0</v>
      </c>
      <c r="AN50">
        <v>0</v>
      </c>
      <c r="AO50">
        <v>1.2912479999999997</v>
      </c>
      <c r="AP50">
        <v>2.8131701939173115</v>
      </c>
      <c r="AQ50">
        <v>0</v>
      </c>
      <c r="AR50">
        <v>21.820499999999988</v>
      </c>
      <c r="AS50">
        <v>4.1355999999999993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663.48581040122315</v>
      </c>
      <c r="DN50">
        <v>21.791999180991009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254.80240529728241</v>
      </c>
      <c r="L51">
        <v>9.4195110674449509</v>
      </c>
      <c r="M51">
        <v>63.770966655439551</v>
      </c>
      <c r="N51">
        <v>25.726721311475412</v>
      </c>
      <c r="O51">
        <v>62.540736303001424</v>
      </c>
      <c r="P51">
        <v>19.410340658185255</v>
      </c>
      <c r="Q51">
        <v>4.3864559386973179</v>
      </c>
      <c r="R51">
        <v>18.613718280632412</v>
      </c>
      <c r="S51">
        <v>11.585662420382166</v>
      </c>
      <c r="T51">
        <v>0</v>
      </c>
      <c r="U51">
        <v>51.755467177696225</v>
      </c>
      <c r="V51">
        <v>7.970493568582814</v>
      </c>
      <c r="W51">
        <v>19.727151069211313</v>
      </c>
      <c r="X51">
        <v>43.194819871862201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7.2375939999999996</v>
      </c>
      <c r="AF51">
        <v>6.1515000000000013</v>
      </c>
      <c r="AG51">
        <v>13.770279360000002</v>
      </c>
      <c r="AH51">
        <v>9.1502400000000002</v>
      </c>
      <c r="AI51">
        <v>0</v>
      </c>
      <c r="AJ51">
        <v>0</v>
      </c>
      <c r="AK51">
        <v>11.538180000000002</v>
      </c>
      <c r="AL51">
        <v>19.0718</v>
      </c>
      <c r="AM51">
        <v>0</v>
      </c>
      <c r="AN51">
        <v>0</v>
      </c>
      <c r="AO51">
        <v>1.2912479999999997</v>
      </c>
      <c r="AP51">
        <v>2.8131701939173115</v>
      </c>
      <c r="AQ51">
        <v>0</v>
      </c>
      <c r="AR51">
        <v>7.2734999999999985</v>
      </c>
      <c r="AS51">
        <v>4.7263999999999999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654.43367400887576</v>
      </c>
      <c r="DN51">
        <v>21.494687164935243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254.80240529728241</v>
      </c>
      <c r="L52">
        <v>9.4195110674449509</v>
      </c>
      <c r="M52">
        <v>63.770966655439551</v>
      </c>
      <c r="N52">
        <v>25.726721311475412</v>
      </c>
      <c r="O52">
        <v>66.442933910862891</v>
      </c>
      <c r="P52">
        <v>19.410340658185255</v>
      </c>
      <c r="Q52">
        <v>4.3864559386973179</v>
      </c>
      <c r="R52">
        <v>18.613718280632412</v>
      </c>
      <c r="S52">
        <v>11.585662420382166</v>
      </c>
      <c r="T52">
        <v>0</v>
      </c>
      <c r="U52">
        <v>51.755467177696225</v>
      </c>
      <c r="V52">
        <v>7.970493568582814</v>
      </c>
      <c r="W52">
        <v>19.727151069211313</v>
      </c>
      <c r="X52">
        <v>43.194819871862201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7.2375939999999996</v>
      </c>
      <c r="AF52">
        <v>6.1515000000000013</v>
      </c>
      <c r="AG52">
        <v>13.770279360000002</v>
      </c>
      <c r="AH52">
        <v>9.1502400000000002</v>
      </c>
      <c r="AI52">
        <v>0</v>
      </c>
      <c r="AJ52">
        <v>0</v>
      </c>
      <c r="AK52">
        <v>11.538180000000002</v>
      </c>
      <c r="AL52">
        <v>19.0718</v>
      </c>
      <c r="AM52">
        <v>0</v>
      </c>
      <c r="AN52">
        <v>0</v>
      </c>
      <c r="AO52">
        <v>1.2912479999999997</v>
      </c>
      <c r="AP52">
        <v>2.8131701939173115</v>
      </c>
      <c r="AQ52">
        <v>0</v>
      </c>
      <c r="AR52">
        <v>21.820499999999988</v>
      </c>
      <c r="AS52">
        <v>4.7263999999999999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672.29618739338946</v>
      </c>
      <c r="DN52">
        <v>22.081371388283081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254.80240529728241</v>
      </c>
      <c r="L53">
        <v>9.4195110674449509</v>
      </c>
      <c r="M53">
        <v>63.770966655439551</v>
      </c>
      <c r="N53">
        <v>25.726721311475412</v>
      </c>
      <c r="O53">
        <v>70.355129458041972</v>
      </c>
      <c r="P53">
        <v>19.410340658185255</v>
      </c>
      <c r="Q53">
        <v>4.3864559386973179</v>
      </c>
      <c r="R53">
        <v>18.613718280632412</v>
      </c>
      <c r="S53">
        <v>11.585662420382166</v>
      </c>
      <c r="T53">
        <v>0</v>
      </c>
      <c r="U53">
        <v>51.755467177696225</v>
      </c>
      <c r="V53">
        <v>7.9687948131197563</v>
      </c>
      <c r="W53">
        <v>19.727151069211313</v>
      </c>
      <c r="X53">
        <v>43.194819871862201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7.2375939999999996</v>
      </c>
      <c r="AF53">
        <v>6.1515000000000013</v>
      </c>
      <c r="AG53">
        <v>13.770279360000002</v>
      </c>
      <c r="AH53">
        <v>9.1502400000000002</v>
      </c>
      <c r="AI53">
        <v>0</v>
      </c>
      <c r="AJ53">
        <v>0</v>
      </c>
      <c r="AK53">
        <v>11.538180000000002</v>
      </c>
      <c r="AL53">
        <v>19.0718</v>
      </c>
      <c r="AM53">
        <v>0</v>
      </c>
      <c r="AN53">
        <v>0</v>
      </c>
      <c r="AO53">
        <v>1.2912479999999997</v>
      </c>
      <c r="AP53">
        <v>2.8131701939173115</v>
      </c>
      <c r="AQ53">
        <v>0</v>
      </c>
      <c r="AR53">
        <v>21.820499999999988</v>
      </c>
      <c r="AS53">
        <v>5.9079999999999995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677.22635513059174</v>
      </c>
      <c r="DN53">
        <v>22.243300442796812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254.80240529728241</v>
      </c>
      <c r="L54">
        <v>9.4195110674449509</v>
      </c>
      <c r="M54">
        <v>63.770966655439551</v>
      </c>
      <c r="N54">
        <v>25.726721311475412</v>
      </c>
      <c r="O54">
        <v>73.291070212991428</v>
      </c>
      <c r="P54">
        <v>19.410340658185255</v>
      </c>
      <c r="Q54">
        <v>4.3864559386973179</v>
      </c>
      <c r="R54">
        <v>18.613718280632412</v>
      </c>
      <c r="S54">
        <v>11.585662420382166</v>
      </c>
      <c r="T54">
        <v>0</v>
      </c>
      <c r="U54">
        <v>51.755467177696225</v>
      </c>
      <c r="V54">
        <v>7.9687948131197563</v>
      </c>
      <c r="W54">
        <v>19.727151069211313</v>
      </c>
      <c r="X54">
        <v>43.194819871862201</v>
      </c>
      <c r="Y54">
        <v>0</v>
      </c>
      <c r="Z54">
        <v>2.8638167999999999</v>
      </c>
      <c r="AA54">
        <v>0</v>
      </c>
      <c r="AB54">
        <v>0</v>
      </c>
      <c r="AC54">
        <v>0</v>
      </c>
      <c r="AD54">
        <v>0</v>
      </c>
      <c r="AE54">
        <v>7.2375939999999996</v>
      </c>
      <c r="AF54">
        <v>6.1515000000000013</v>
      </c>
      <c r="AG54">
        <v>13.770279360000002</v>
      </c>
      <c r="AH54">
        <v>9.1502400000000002</v>
      </c>
      <c r="AI54">
        <v>0</v>
      </c>
      <c r="AJ54">
        <v>0</v>
      </c>
      <c r="AK54">
        <v>11.538180000000002</v>
      </c>
      <c r="AL54">
        <v>19.0718</v>
      </c>
      <c r="AM54">
        <v>0</v>
      </c>
      <c r="AN54">
        <v>0</v>
      </c>
      <c r="AO54">
        <v>1.2912479999999997</v>
      </c>
      <c r="AP54">
        <v>2.8131701939173115</v>
      </c>
      <c r="AQ54">
        <v>0</v>
      </c>
      <c r="AR54">
        <v>14.546999999999997</v>
      </c>
      <c r="AS54">
        <v>5.9079999999999995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675.79947784527178</v>
      </c>
      <c r="DN54">
        <v>22.196435283066243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254.80186896962479</v>
      </c>
      <c r="L55">
        <v>9.4195110674449509</v>
      </c>
      <c r="M55">
        <v>63.770966655439551</v>
      </c>
      <c r="N55">
        <v>25.726721311475412</v>
      </c>
      <c r="O55">
        <v>73.291070212991428</v>
      </c>
      <c r="P55">
        <v>19.410340658185255</v>
      </c>
      <c r="Q55">
        <v>4.3864559386973179</v>
      </c>
      <c r="R55">
        <v>18.613718280632412</v>
      </c>
      <c r="S55">
        <v>11.585662420382166</v>
      </c>
      <c r="T55">
        <v>0</v>
      </c>
      <c r="U55">
        <v>51.755467177696225</v>
      </c>
      <c r="V55">
        <v>7.9649660502958577</v>
      </c>
      <c r="W55">
        <v>19.72412776565908</v>
      </c>
      <c r="X55">
        <v>43.194819871862201</v>
      </c>
      <c r="Y55">
        <v>0</v>
      </c>
      <c r="Z55">
        <v>2.8638167999999999</v>
      </c>
      <c r="AA55">
        <v>0</v>
      </c>
      <c r="AB55">
        <v>0</v>
      </c>
      <c r="AC55">
        <v>0</v>
      </c>
      <c r="AD55">
        <v>0</v>
      </c>
      <c r="AE55">
        <v>7.2375939999999996</v>
      </c>
      <c r="AF55">
        <v>6.1515000000000013</v>
      </c>
      <c r="AG55">
        <v>13.770279360000002</v>
      </c>
      <c r="AH55">
        <v>9.1502400000000002</v>
      </c>
      <c r="AI55">
        <v>0</v>
      </c>
      <c r="AJ55">
        <v>0</v>
      </c>
      <c r="AK55">
        <v>11.538180000000002</v>
      </c>
      <c r="AL55">
        <v>19.0718</v>
      </c>
      <c r="AM55">
        <v>0</v>
      </c>
      <c r="AN55">
        <v>0</v>
      </c>
      <c r="AO55">
        <v>1.2912479999999997</v>
      </c>
      <c r="AP55">
        <v>2.8131701939173115</v>
      </c>
      <c r="AQ55">
        <v>0</v>
      </c>
      <c r="AR55">
        <v>3.8791999999999995</v>
      </c>
      <c r="AS55">
        <v>5.9079999999999995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665.46376061138096</v>
      </c>
      <c r="DN55">
        <v>21.856964122923259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254.80186896962479</v>
      </c>
      <c r="L56">
        <v>9.4195110674449509</v>
      </c>
      <c r="M56">
        <v>63.770966655439551</v>
      </c>
      <c r="N56">
        <v>25.726721311475412</v>
      </c>
      <c r="O56">
        <v>73.291070212991428</v>
      </c>
      <c r="P56">
        <v>19.410340658185255</v>
      </c>
      <c r="Q56">
        <v>4.3864559386973179</v>
      </c>
      <c r="R56">
        <v>18.613718280632412</v>
      </c>
      <c r="S56">
        <v>11.585662420382166</v>
      </c>
      <c r="T56">
        <v>0</v>
      </c>
      <c r="U56">
        <v>51.755467177696225</v>
      </c>
      <c r="V56">
        <v>7.9649660502958577</v>
      </c>
      <c r="W56">
        <v>19.72412776565908</v>
      </c>
      <c r="X56">
        <v>43.194819871862201</v>
      </c>
      <c r="Y56">
        <v>0</v>
      </c>
      <c r="Z56">
        <v>2.8638167999999999</v>
      </c>
      <c r="AA56">
        <v>0</v>
      </c>
      <c r="AB56">
        <v>0</v>
      </c>
      <c r="AC56">
        <v>0</v>
      </c>
      <c r="AD56">
        <v>0</v>
      </c>
      <c r="AE56">
        <v>7.2375939999999996</v>
      </c>
      <c r="AF56">
        <v>6.1515000000000013</v>
      </c>
      <c r="AG56">
        <v>13.770279360000002</v>
      </c>
      <c r="AH56">
        <v>9.1502400000000002</v>
      </c>
      <c r="AI56">
        <v>0</v>
      </c>
      <c r="AJ56">
        <v>0</v>
      </c>
      <c r="AK56">
        <v>11.538180000000002</v>
      </c>
      <c r="AL56">
        <v>19.0718</v>
      </c>
      <c r="AM56">
        <v>0</v>
      </c>
      <c r="AN56">
        <v>0</v>
      </c>
      <c r="AO56">
        <v>1.2912479999999997</v>
      </c>
      <c r="AP56">
        <v>2.8131701939173115</v>
      </c>
      <c r="AQ56">
        <v>0</v>
      </c>
      <c r="AR56">
        <v>3.8791999999999995</v>
      </c>
      <c r="AS56">
        <v>4.7263999999999999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664.3197356143545</v>
      </c>
      <c r="DN56">
        <v>21.819389119949726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254.80186896962479</v>
      </c>
      <c r="L57">
        <v>9.4195110674449509</v>
      </c>
      <c r="M57">
        <v>63.770966655439551</v>
      </c>
      <c r="N57">
        <v>25.726721311475412</v>
      </c>
      <c r="O57">
        <v>73.291070212991428</v>
      </c>
      <c r="P57">
        <v>19.410340658185255</v>
      </c>
      <c r="Q57">
        <v>4.3864559386973179</v>
      </c>
      <c r="R57">
        <v>18.613718280632412</v>
      </c>
      <c r="S57">
        <v>11.585662420382166</v>
      </c>
      <c r="T57">
        <v>0</v>
      </c>
      <c r="U57">
        <v>51.755467177696225</v>
      </c>
      <c r="V57">
        <v>7.9649660502958577</v>
      </c>
      <c r="W57">
        <v>19.727151069211313</v>
      </c>
      <c r="X57">
        <v>43.194819871862201</v>
      </c>
      <c r="Y57">
        <v>0</v>
      </c>
      <c r="Z57">
        <v>2.8638167999999999</v>
      </c>
      <c r="AA57">
        <v>0</v>
      </c>
      <c r="AB57">
        <v>0</v>
      </c>
      <c r="AC57">
        <v>0</v>
      </c>
      <c r="AD57">
        <v>0</v>
      </c>
      <c r="AE57">
        <v>7.2375939999999996</v>
      </c>
      <c r="AF57">
        <v>6.1515000000000013</v>
      </c>
      <c r="AG57">
        <v>13.770279360000002</v>
      </c>
      <c r="AH57">
        <v>9.1502400000000002</v>
      </c>
      <c r="AI57">
        <v>0</v>
      </c>
      <c r="AJ57">
        <v>0</v>
      </c>
      <c r="AK57">
        <v>11.538180000000002</v>
      </c>
      <c r="AL57">
        <v>19.0718</v>
      </c>
      <c r="AM57">
        <v>0</v>
      </c>
      <c r="AN57">
        <v>0</v>
      </c>
      <c r="AO57">
        <v>1.2912479999999997</v>
      </c>
      <c r="AP57">
        <v>2.8131701939173115</v>
      </c>
      <c r="AQ57">
        <v>0</v>
      </c>
      <c r="AR57">
        <v>3.8791999999999995</v>
      </c>
      <c r="AS57">
        <v>4.7263999999999999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664.32266266682984</v>
      </c>
      <c r="DN57">
        <v>21.819485371026602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254.80186896962479</v>
      </c>
      <c r="L58">
        <v>9.4195110674449509</v>
      </c>
      <c r="M58">
        <v>63.770966655439551</v>
      </c>
      <c r="N58">
        <v>25.726721311475412</v>
      </c>
      <c r="O58">
        <v>73.291070212991428</v>
      </c>
      <c r="P58">
        <v>19.410340658185255</v>
      </c>
      <c r="Q58">
        <v>4.3864559386973179</v>
      </c>
      <c r="R58">
        <v>18.613718280632412</v>
      </c>
      <c r="S58">
        <v>11.585662420382166</v>
      </c>
      <c r="T58">
        <v>0</v>
      </c>
      <c r="U58">
        <v>51.755467177696225</v>
      </c>
      <c r="V58">
        <v>7.9649660502958577</v>
      </c>
      <c r="W58">
        <v>19.727151069211313</v>
      </c>
      <c r="X58">
        <v>43.194819871862201</v>
      </c>
      <c r="Y58">
        <v>0</v>
      </c>
      <c r="Z58">
        <v>2.8638167999999999</v>
      </c>
      <c r="AA58">
        <v>0</v>
      </c>
      <c r="AB58">
        <v>0</v>
      </c>
      <c r="AC58">
        <v>0</v>
      </c>
      <c r="AD58">
        <v>0</v>
      </c>
      <c r="AE58">
        <v>7.2375939999999996</v>
      </c>
      <c r="AF58">
        <v>6.1515000000000013</v>
      </c>
      <c r="AG58">
        <v>13.770279360000002</v>
      </c>
      <c r="AH58">
        <v>9.1502400000000002</v>
      </c>
      <c r="AI58">
        <v>0</v>
      </c>
      <c r="AJ58">
        <v>0</v>
      </c>
      <c r="AK58">
        <v>11.538180000000002</v>
      </c>
      <c r="AL58">
        <v>19.0718</v>
      </c>
      <c r="AM58">
        <v>0</v>
      </c>
      <c r="AN58">
        <v>0</v>
      </c>
      <c r="AO58">
        <v>1.2912479999999997</v>
      </c>
      <c r="AP58">
        <v>2.8131701939173115</v>
      </c>
      <c r="AQ58">
        <v>0</v>
      </c>
      <c r="AR58">
        <v>3.8791999999999995</v>
      </c>
      <c r="AS58">
        <v>4.7263999999999999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664.32266266682984</v>
      </c>
      <c r="DN58">
        <v>21.819485371026602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254.80186896962479</v>
      </c>
      <c r="L59">
        <v>9.4195110674449509</v>
      </c>
      <c r="M59">
        <v>63.770966655439551</v>
      </c>
      <c r="N59">
        <v>25.726721311475412</v>
      </c>
      <c r="O59">
        <v>73.291070212991428</v>
      </c>
      <c r="P59">
        <v>19.410340658185255</v>
      </c>
      <c r="Q59">
        <v>4.3864559386973179</v>
      </c>
      <c r="R59">
        <v>18.613718280632412</v>
      </c>
      <c r="S59">
        <v>11.585662420382166</v>
      </c>
      <c r="T59">
        <v>0</v>
      </c>
      <c r="U59">
        <v>51.755467177696225</v>
      </c>
      <c r="V59">
        <v>7.9649660502958577</v>
      </c>
      <c r="W59">
        <v>19.727151069211313</v>
      </c>
      <c r="X59">
        <v>43.194819871862201</v>
      </c>
      <c r="Y59">
        <v>0</v>
      </c>
      <c r="Z59">
        <v>2.8638167999999999</v>
      </c>
      <c r="AA59">
        <v>0</v>
      </c>
      <c r="AB59">
        <v>0</v>
      </c>
      <c r="AC59">
        <v>0</v>
      </c>
      <c r="AD59">
        <v>0</v>
      </c>
      <c r="AE59">
        <v>7.2375939999999996</v>
      </c>
      <c r="AF59">
        <v>6.1515000000000013</v>
      </c>
      <c r="AG59">
        <v>13.770279360000002</v>
      </c>
      <c r="AH59">
        <v>9.1502400000000002</v>
      </c>
      <c r="AI59">
        <v>0</v>
      </c>
      <c r="AJ59">
        <v>0</v>
      </c>
      <c r="AK59">
        <v>11.538180000000002</v>
      </c>
      <c r="AL59">
        <v>19.0718</v>
      </c>
      <c r="AM59">
        <v>0</v>
      </c>
      <c r="AN59">
        <v>0</v>
      </c>
      <c r="AO59">
        <v>1.2912479999999997</v>
      </c>
      <c r="AP59">
        <v>2.8131701939173115</v>
      </c>
      <c r="AQ59">
        <v>0</v>
      </c>
      <c r="AR59">
        <v>3.8791999999999995</v>
      </c>
      <c r="AS59">
        <v>5.0217999999999998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664.60866880628873</v>
      </c>
      <c r="DN59">
        <v>21.828879231567782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254.80240529728241</v>
      </c>
      <c r="L60">
        <v>9.4195110674449509</v>
      </c>
      <c r="M60">
        <v>63.770966655439551</v>
      </c>
      <c r="N60">
        <v>25.726721311475412</v>
      </c>
      <c r="O60">
        <v>73.291070212991428</v>
      </c>
      <c r="P60">
        <v>19.410340658185255</v>
      </c>
      <c r="Q60">
        <v>4.3864559386973179</v>
      </c>
      <c r="R60">
        <v>18.613718280632412</v>
      </c>
      <c r="S60">
        <v>11.585662420382166</v>
      </c>
      <c r="T60">
        <v>0</v>
      </c>
      <c r="U60">
        <v>51.755467177696225</v>
      </c>
      <c r="V60">
        <v>7.9711955241460526</v>
      </c>
      <c r="W60">
        <v>19.727151069211313</v>
      </c>
      <c r="X60">
        <v>43.194819871862201</v>
      </c>
      <c r="Y60">
        <v>0</v>
      </c>
      <c r="Z60">
        <v>2.8638167999999999</v>
      </c>
      <c r="AA60">
        <v>0</v>
      </c>
      <c r="AB60">
        <v>0</v>
      </c>
      <c r="AC60">
        <v>0</v>
      </c>
      <c r="AD60">
        <v>0</v>
      </c>
      <c r="AE60">
        <v>7.2375939999999996</v>
      </c>
      <c r="AF60">
        <v>6.1515000000000013</v>
      </c>
      <c r="AG60">
        <v>13.770279360000002</v>
      </c>
      <c r="AH60">
        <v>9.1502400000000002</v>
      </c>
      <c r="AI60">
        <v>0</v>
      </c>
      <c r="AJ60">
        <v>0</v>
      </c>
      <c r="AK60">
        <v>11.538180000000002</v>
      </c>
      <c r="AL60">
        <v>19.0718</v>
      </c>
      <c r="AM60">
        <v>0</v>
      </c>
      <c r="AN60">
        <v>0</v>
      </c>
      <c r="AO60">
        <v>1.2912479999999997</v>
      </c>
      <c r="AP60">
        <v>2.8131701939173115</v>
      </c>
      <c r="AQ60">
        <v>0</v>
      </c>
      <c r="AR60">
        <v>3.8791999999999995</v>
      </c>
      <c r="AS60">
        <v>5.0217999999999998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664.61521928753677</v>
      </c>
      <c r="DN60">
        <v>21.829094551827467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254.80240529728241</v>
      </c>
      <c r="L61">
        <v>9.4195110674449509</v>
      </c>
      <c r="M61">
        <v>63.770966655439551</v>
      </c>
      <c r="N61">
        <v>25.726721311475412</v>
      </c>
      <c r="O61">
        <v>73.291070212991428</v>
      </c>
      <c r="P61">
        <v>19.410340658185255</v>
      </c>
      <c r="Q61">
        <v>4.3864559386973179</v>
      </c>
      <c r="R61">
        <v>18.613718280632412</v>
      </c>
      <c r="S61">
        <v>11.585662420382166</v>
      </c>
      <c r="T61">
        <v>0</v>
      </c>
      <c r="U61">
        <v>51.755467177696225</v>
      </c>
      <c r="V61">
        <v>7.9711955241460526</v>
      </c>
      <c r="W61">
        <v>19.727151069211313</v>
      </c>
      <c r="X61">
        <v>43.194819871862201</v>
      </c>
      <c r="Y61">
        <v>0</v>
      </c>
      <c r="Z61">
        <v>2.8638167999999999</v>
      </c>
      <c r="AA61">
        <v>0</v>
      </c>
      <c r="AB61">
        <v>0</v>
      </c>
      <c r="AC61">
        <v>0</v>
      </c>
      <c r="AD61">
        <v>0</v>
      </c>
      <c r="AE61">
        <v>7.2375939999999996</v>
      </c>
      <c r="AF61">
        <v>6.1515000000000013</v>
      </c>
      <c r="AG61">
        <v>13.770279360000002</v>
      </c>
      <c r="AH61">
        <v>9.1502400000000002</v>
      </c>
      <c r="AI61">
        <v>0</v>
      </c>
      <c r="AJ61">
        <v>0</v>
      </c>
      <c r="AK61">
        <v>11.538180000000002</v>
      </c>
      <c r="AL61">
        <v>9.9693499999999986</v>
      </c>
      <c r="AM61">
        <v>0</v>
      </c>
      <c r="AN61">
        <v>0</v>
      </c>
      <c r="AO61">
        <v>1.2912479999999997</v>
      </c>
      <c r="AP61">
        <v>2.8131701939173115</v>
      </c>
      <c r="AQ61">
        <v>0</v>
      </c>
      <c r="AR61">
        <v>7.7584</v>
      </c>
      <c r="AS61">
        <v>6.498800000000001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660.98810062595408</v>
      </c>
      <c r="DN61">
        <v>21.70996321341012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254.80240529728241</v>
      </c>
      <c r="L62">
        <v>9.4194393999210444</v>
      </c>
      <c r="M62">
        <v>63.770966655439551</v>
      </c>
      <c r="N62">
        <v>25.726721311475412</v>
      </c>
      <c r="O62">
        <v>73.291070212991428</v>
      </c>
      <c r="P62">
        <v>19.410340658185255</v>
      </c>
      <c r="Q62">
        <v>4.3864559386973179</v>
      </c>
      <c r="R62">
        <v>18.613718280632412</v>
      </c>
      <c r="S62">
        <v>11.585662420382166</v>
      </c>
      <c r="T62">
        <v>0</v>
      </c>
      <c r="U62">
        <v>51.755467177696225</v>
      </c>
      <c r="V62">
        <v>7.9711955241460526</v>
      </c>
      <c r="W62">
        <v>19.727151069211313</v>
      </c>
      <c r="X62">
        <v>43.194819871862201</v>
      </c>
      <c r="Y62">
        <v>0</v>
      </c>
      <c r="Z62">
        <v>2.8638167999999999</v>
      </c>
      <c r="AA62">
        <v>0</v>
      </c>
      <c r="AB62">
        <v>0</v>
      </c>
      <c r="AC62">
        <v>0</v>
      </c>
      <c r="AD62">
        <v>0</v>
      </c>
      <c r="AE62">
        <v>7.2375939999999996</v>
      </c>
      <c r="AF62">
        <v>6.1515000000000013</v>
      </c>
      <c r="AG62">
        <v>13.770279360000002</v>
      </c>
      <c r="AH62">
        <v>9.1502400000000002</v>
      </c>
      <c r="AI62">
        <v>0</v>
      </c>
      <c r="AJ62">
        <v>0</v>
      </c>
      <c r="AK62">
        <v>11.538180000000002</v>
      </c>
      <c r="AL62">
        <v>9.9693499999999986</v>
      </c>
      <c r="AM62">
        <v>0</v>
      </c>
      <c r="AN62">
        <v>0</v>
      </c>
      <c r="AO62">
        <v>1.2912479999999997</v>
      </c>
      <c r="AP62">
        <v>2.8131701939173115</v>
      </c>
      <c r="AQ62">
        <v>0</v>
      </c>
      <c r="AR62">
        <v>7.7584</v>
      </c>
      <c r="AS62">
        <v>6.498800000000001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660.98803123745745</v>
      </c>
      <c r="DN62">
        <v>21.709960934382856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254.80156235258542</v>
      </c>
      <c r="L63">
        <v>9.4194393999210444</v>
      </c>
      <c r="M63">
        <v>63.770966655439551</v>
      </c>
      <c r="N63">
        <v>25.726721311475412</v>
      </c>
      <c r="O63">
        <v>73.291070212991428</v>
      </c>
      <c r="P63">
        <v>19.410340658185255</v>
      </c>
      <c r="Q63">
        <v>4.3864559386973179</v>
      </c>
      <c r="R63">
        <v>18.61695325542571</v>
      </c>
      <c r="S63">
        <v>11.585662420382166</v>
      </c>
      <c r="T63">
        <v>0</v>
      </c>
      <c r="U63">
        <v>51.755467177696225</v>
      </c>
      <c r="V63">
        <v>7.9691394148020667</v>
      </c>
      <c r="W63">
        <v>19.727151069211313</v>
      </c>
      <c r="X63">
        <v>43.194819871862201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7.2375939999999996</v>
      </c>
      <c r="AF63">
        <v>6.1515000000000013</v>
      </c>
      <c r="AG63">
        <v>13.770279360000002</v>
      </c>
      <c r="AH63">
        <v>9.1502400000000002</v>
      </c>
      <c r="AI63">
        <v>0</v>
      </c>
      <c r="AJ63">
        <v>0</v>
      </c>
      <c r="AK63">
        <v>11.538180000000002</v>
      </c>
      <c r="AL63">
        <v>9.9693499999999986</v>
      </c>
      <c r="AM63">
        <v>0</v>
      </c>
      <c r="AN63">
        <v>0</v>
      </c>
      <c r="AO63">
        <v>1.2912479999999997</v>
      </c>
      <c r="AP63">
        <v>2.8131701939173115</v>
      </c>
      <c r="AQ63">
        <v>10.786490000000001</v>
      </c>
      <c r="AR63">
        <v>21.820499999999988</v>
      </c>
      <c r="AS63">
        <v>6.498800000000001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682.27401368213998</v>
      </c>
      <c r="DN63">
        <v>22.409087610452524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254.80156235258542</v>
      </c>
      <c r="L64">
        <v>9.4196288246112676</v>
      </c>
      <c r="M64">
        <v>63.770966655439551</v>
      </c>
      <c r="N64">
        <v>25.726721311475412</v>
      </c>
      <c r="O64">
        <v>73.291070212991428</v>
      </c>
      <c r="P64">
        <v>19.410340658185255</v>
      </c>
      <c r="Q64">
        <v>4.3864559386973179</v>
      </c>
      <c r="R64">
        <v>18.61695325542571</v>
      </c>
      <c r="S64">
        <v>11.585662420382166</v>
      </c>
      <c r="T64">
        <v>0</v>
      </c>
      <c r="U64">
        <v>51.755467177696225</v>
      </c>
      <c r="V64">
        <v>7.9691394148020667</v>
      </c>
      <c r="W64">
        <v>19.727151069211313</v>
      </c>
      <c r="X64">
        <v>43.194819871862201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7.2375939999999996</v>
      </c>
      <c r="AF64">
        <v>6.1515000000000013</v>
      </c>
      <c r="AG64">
        <v>13.770279360000002</v>
      </c>
      <c r="AH64">
        <v>9.1502400000000002</v>
      </c>
      <c r="AI64">
        <v>0</v>
      </c>
      <c r="AJ64">
        <v>0</v>
      </c>
      <c r="AK64">
        <v>11.538180000000002</v>
      </c>
      <c r="AL64">
        <v>9.9693499999999986</v>
      </c>
      <c r="AM64">
        <v>0</v>
      </c>
      <c r="AN64">
        <v>0</v>
      </c>
      <c r="AO64">
        <v>1.2912479999999997</v>
      </c>
      <c r="AP64">
        <v>2.8131701939173115</v>
      </c>
      <c r="AQ64">
        <v>10.786490000000001</v>
      </c>
      <c r="AR64">
        <v>5.8187999999999986</v>
      </c>
      <c r="AS64">
        <v>5.0217999999999998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665.35131974313697</v>
      </c>
      <c r="DN64">
        <v>21.85327097414574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254.80156235258542</v>
      </c>
      <c r="L65">
        <v>9.4196473999079604</v>
      </c>
      <c r="M65">
        <v>63.770966655439551</v>
      </c>
      <c r="N65">
        <v>25.726721311475412</v>
      </c>
      <c r="O65">
        <v>98.688287646925374</v>
      </c>
      <c r="P65">
        <v>19.410340658185255</v>
      </c>
      <c r="Q65">
        <v>4.3864559386973179</v>
      </c>
      <c r="R65">
        <v>18.61695325542571</v>
      </c>
      <c r="S65">
        <v>11.585662420382166</v>
      </c>
      <c r="T65">
        <v>0</v>
      </c>
      <c r="U65">
        <v>51.755467177696225</v>
      </c>
      <c r="V65">
        <v>7.9691394148020667</v>
      </c>
      <c r="W65">
        <v>19.727151069211313</v>
      </c>
      <c r="X65">
        <v>43.194819871862201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14.475187999999999</v>
      </c>
      <c r="AF65">
        <v>6.1515000000000013</v>
      </c>
      <c r="AG65">
        <v>13.770279360000002</v>
      </c>
      <c r="AH65">
        <v>9.1502400000000002</v>
      </c>
      <c r="AI65">
        <v>0</v>
      </c>
      <c r="AJ65">
        <v>0</v>
      </c>
      <c r="AK65">
        <v>11.538180000000002</v>
      </c>
      <c r="AL65">
        <v>9.9693499999999986</v>
      </c>
      <c r="AM65">
        <v>0</v>
      </c>
      <c r="AN65">
        <v>0</v>
      </c>
      <c r="AO65">
        <v>1.2912479999999997</v>
      </c>
      <c r="AP65">
        <v>2.5318531745255801</v>
      </c>
      <c r="AQ65">
        <v>21.572980000000001</v>
      </c>
      <c r="AR65">
        <v>7.7584</v>
      </c>
      <c r="AS65">
        <v>4.431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708.42539496033703</v>
      </c>
      <c r="DN65">
        <v>23.26799874678472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254.80156235258542</v>
      </c>
      <c r="L66">
        <v>9.4197745823218604</v>
      </c>
      <c r="M66">
        <v>63.770966655439551</v>
      </c>
      <c r="N66">
        <v>25.726721311475412</v>
      </c>
      <c r="O66">
        <v>98.688287646925374</v>
      </c>
      <c r="P66">
        <v>19.410340658185255</v>
      </c>
      <c r="Q66">
        <v>4.3864559386973179</v>
      </c>
      <c r="R66">
        <v>18.61695325542571</v>
      </c>
      <c r="S66">
        <v>11.585662420382166</v>
      </c>
      <c r="T66">
        <v>0</v>
      </c>
      <c r="U66">
        <v>51.755467177696225</v>
      </c>
      <c r="V66">
        <v>7.9691394148020667</v>
      </c>
      <c r="W66">
        <v>19.727151069211313</v>
      </c>
      <c r="X66">
        <v>43.194819871862201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14.475187999999999</v>
      </c>
      <c r="AF66">
        <v>6.1515000000000013</v>
      </c>
      <c r="AG66">
        <v>13.770279360000002</v>
      </c>
      <c r="AH66">
        <v>9.1502400000000002</v>
      </c>
      <c r="AI66">
        <v>0</v>
      </c>
      <c r="AJ66">
        <v>0</v>
      </c>
      <c r="AK66">
        <v>11.538180000000002</v>
      </c>
      <c r="AL66">
        <v>9.9693499999999986</v>
      </c>
      <c r="AM66">
        <v>0</v>
      </c>
      <c r="AN66">
        <v>0</v>
      </c>
      <c r="AO66">
        <v>1.2912479999999997</v>
      </c>
      <c r="AP66">
        <v>2.5318531745255801</v>
      </c>
      <c r="AQ66">
        <v>21.572980000000001</v>
      </c>
      <c r="AR66">
        <v>7.7584</v>
      </c>
      <c r="AS66">
        <v>4.431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708.42551809813267</v>
      </c>
      <c r="DN66">
        <v>23.268002791403035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254.80156235258542</v>
      </c>
      <c r="L67">
        <v>9.2233169141956868</v>
      </c>
      <c r="M67">
        <v>63.770966655439551</v>
      </c>
      <c r="N67">
        <v>25.726721311475412</v>
      </c>
      <c r="O67">
        <v>98.688287646925374</v>
      </c>
      <c r="P67">
        <v>19.410340658185255</v>
      </c>
      <c r="Q67">
        <v>4.3906411582213032</v>
      </c>
      <c r="R67">
        <v>18.61695325542571</v>
      </c>
      <c r="S67">
        <v>11.588920626223093</v>
      </c>
      <c r="T67">
        <v>0</v>
      </c>
      <c r="U67">
        <v>51.755467177696225</v>
      </c>
      <c r="V67">
        <v>7.9691394148020667</v>
      </c>
      <c r="W67">
        <v>19.727151069211313</v>
      </c>
      <c r="X67">
        <v>43.194819871862201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4.0033799999999999</v>
      </c>
      <c r="AE67">
        <v>14.475187999999999</v>
      </c>
      <c r="AF67">
        <v>6.1515000000000013</v>
      </c>
      <c r="AG67">
        <v>13.770279360000002</v>
      </c>
      <c r="AH67">
        <v>9.1502400000000002</v>
      </c>
      <c r="AI67">
        <v>0</v>
      </c>
      <c r="AJ67">
        <v>0</v>
      </c>
      <c r="AK67">
        <v>11.538180000000002</v>
      </c>
      <c r="AL67">
        <v>9.9693499999999986</v>
      </c>
      <c r="AM67">
        <v>0</v>
      </c>
      <c r="AN67">
        <v>0</v>
      </c>
      <c r="AO67">
        <v>1.2912479999999997</v>
      </c>
      <c r="AP67">
        <v>2.5318531745255801</v>
      </c>
      <c r="AQ67">
        <v>32.359469999999995</v>
      </c>
      <c r="AR67">
        <v>7.7584</v>
      </c>
      <c r="AS67">
        <v>5.9079999999999995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723.99209867408092</v>
      </c>
      <c r="DN67">
        <v>23.779277972693553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254.80156235258542</v>
      </c>
      <c r="L68">
        <v>9.4195403270185647</v>
      </c>
      <c r="M68">
        <v>63.770966655439551</v>
      </c>
      <c r="N68">
        <v>25.726721311475412</v>
      </c>
      <c r="O68">
        <v>98.688287646925374</v>
      </c>
      <c r="P68">
        <v>19.410340658185255</v>
      </c>
      <c r="Q68">
        <v>4.3906411582213032</v>
      </c>
      <c r="R68">
        <v>18.61695325542571</v>
      </c>
      <c r="S68">
        <v>11.588920626223093</v>
      </c>
      <c r="T68">
        <v>0</v>
      </c>
      <c r="U68">
        <v>51.755467177696225</v>
      </c>
      <c r="V68">
        <v>7.9691394148020667</v>
      </c>
      <c r="W68">
        <v>19.727151069211313</v>
      </c>
      <c r="X68">
        <v>43.194819871862201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4.0033799999999999</v>
      </c>
      <c r="AE68">
        <v>14.475187999999999</v>
      </c>
      <c r="AF68">
        <v>6.1515000000000013</v>
      </c>
      <c r="AG68">
        <v>13.770279360000002</v>
      </c>
      <c r="AH68">
        <v>9.1502400000000002</v>
      </c>
      <c r="AI68">
        <v>0</v>
      </c>
      <c r="AJ68">
        <v>0</v>
      </c>
      <c r="AK68">
        <v>11.538180000000002</v>
      </c>
      <c r="AL68">
        <v>9.9693499999999986</v>
      </c>
      <c r="AM68">
        <v>0</v>
      </c>
      <c r="AN68">
        <v>0</v>
      </c>
      <c r="AO68">
        <v>1.2912479999999997</v>
      </c>
      <c r="AP68">
        <v>2.5318531745255801</v>
      </c>
      <c r="AQ68">
        <v>32.359469999999995</v>
      </c>
      <c r="AR68">
        <v>7.7584</v>
      </c>
      <c r="AS68">
        <v>5.9079999999999995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724.18208218120571</v>
      </c>
      <c r="DN68">
        <v>23.785517878391641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254.80156235258542</v>
      </c>
      <c r="L69">
        <v>9.4195403270185647</v>
      </c>
      <c r="M69">
        <v>63.770966655439551</v>
      </c>
      <c r="N69">
        <v>25.726721311475412</v>
      </c>
      <c r="O69">
        <v>98.688287646925374</v>
      </c>
      <c r="P69">
        <v>19.410340658185255</v>
      </c>
      <c r="Q69">
        <v>4.3906411582213032</v>
      </c>
      <c r="R69">
        <v>18.61695325542571</v>
      </c>
      <c r="S69">
        <v>11.588920626223093</v>
      </c>
      <c r="T69">
        <v>0</v>
      </c>
      <c r="U69">
        <v>51.755467177696225</v>
      </c>
      <c r="V69">
        <v>12.857946437239738</v>
      </c>
      <c r="W69">
        <v>25.820824805745829</v>
      </c>
      <c r="X69">
        <v>43.194819871862201</v>
      </c>
      <c r="Y69">
        <v>0</v>
      </c>
      <c r="Z69">
        <v>0</v>
      </c>
      <c r="AA69">
        <v>0</v>
      </c>
      <c r="AB69">
        <v>5.7369199999999987</v>
      </c>
      <c r="AC69">
        <v>0</v>
      </c>
      <c r="AD69">
        <v>4.0033799999999999</v>
      </c>
      <c r="AE69">
        <v>14.475187999999999</v>
      </c>
      <c r="AF69">
        <v>6.1515000000000013</v>
      </c>
      <c r="AG69">
        <v>13.770279360000002</v>
      </c>
      <c r="AH69">
        <v>9.1502400000000002</v>
      </c>
      <c r="AI69">
        <v>0</v>
      </c>
      <c r="AJ69">
        <v>0</v>
      </c>
      <c r="AK69">
        <v>11.538180000000002</v>
      </c>
      <c r="AL69">
        <v>9.9693499999999986</v>
      </c>
      <c r="AM69">
        <v>0</v>
      </c>
      <c r="AN69">
        <v>0</v>
      </c>
      <c r="AO69">
        <v>1.2912479999999997</v>
      </c>
      <c r="AP69">
        <v>2.5318531745255801</v>
      </c>
      <c r="AQ69">
        <v>32.359469999999995</v>
      </c>
      <c r="AR69">
        <v>7.7584</v>
      </c>
      <c r="AS69">
        <v>5.9079999999999995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759.72905851561632</v>
      </c>
      <c r="DN69">
        <v>4.9579423029532377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254.80156235258542</v>
      </c>
      <c r="L70">
        <v>9.4195403270185647</v>
      </c>
      <c r="M70">
        <v>63.770966655439551</v>
      </c>
      <c r="N70">
        <v>25.726721311475412</v>
      </c>
      <c r="O70">
        <v>98.688287646925374</v>
      </c>
      <c r="P70">
        <v>19.410340658185255</v>
      </c>
      <c r="Q70">
        <v>4.3906411582213032</v>
      </c>
      <c r="R70">
        <v>18.61695325542571</v>
      </c>
      <c r="S70">
        <v>11.588920626223093</v>
      </c>
      <c r="T70">
        <v>0</v>
      </c>
      <c r="U70">
        <v>51.755467177696225</v>
      </c>
      <c r="V70">
        <v>12.857946437239738</v>
      </c>
      <c r="W70">
        <v>27.859935719377102</v>
      </c>
      <c r="X70">
        <v>43.194819871862201</v>
      </c>
      <c r="Y70">
        <v>0</v>
      </c>
      <c r="Z70">
        <v>0</v>
      </c>
      <c r="AA70">
        <v>4.6082680231604121</v>
      </c>
      <c r="AB70">
        <v>5.7369199999999987</v>
      </c>
      <c r="AC70">
        <v>0</v>
      </c>
      <c r="AD70">
        <v>4.0033799999999999</v>
      </c>
      <c r="AE70">
        <v>14.475187999999999</v>
      </c>
      <c r="AF70">
        <v>6.1515000000000013</v>
      </c>
      <c r="AG70">
        <v>13.770279360000002</v>
      </c>
      <c r="AH70">
        <v>9.1502400000000002</v>
      </c>
      <c r="AI70">
        <v>0</v>
      </c>
      <c r="AJ70">
        <v>0</v>
      </c>
      <c r="AK70">
        <v>11.538180000000002</v>
      </c>
      <c r="AL70">
        <v>9.9693499999999986</v>
      </c>
      <c r="AM70">
        <v>0</v>
      </c>
      <c r="AN70">
        <v>0</v>
      </c>
      <c r="AO70">
        <v>1.2912479999999997</v>
      </c>
      <c r="AP70">
        <v>2.5318531745255801</v>
      </c>
      <c r="AQ70">
        <v>43.145960000000002</v>
      </c>
      <c r="AR70">
        <v>7.7584</v>
      </c>
      <c r="AS70">
        <v>5.9079999999999995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783.38415857726</v>
      </c>
      <c r="DN70">
        <v>-1.2632888218986325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254.80156235258542</v>
      </c>
      <c r="L71">
        <v>9.4195403270185647</v>
      </c>
      <c r="M71">
        <v>63.770966655439551</v>
      </c>
      <c r="N71">
        <v>25.726721311475412</v>
      </c>
      <c r="O71">
        <v>98.688287646925374</v>
      </c>
      <c r="P71">
        <v>19.440750627541778</v>
      </c>
      <c r="Q71">
        <v>4.3906411582213032</v>
      </c>
      <c r="R71">
        <v>18.61695325542571</v>
      </c>
      <c r="S71">
        <v>11.588920626223093</v>
      </c>
      <c r="T71">
        <v>0</v>
      </c>
      <c r="U71">
        <v>51.755467177696225</v>
      </c>
      <c r="V71">
        <v>12.884522521456052</v>
      </c>
      <c r="W71">
        <v>28.030108231627512</v>
      </c>
      <c r="X71">
        <v>43.194819871862201</v>
      </c>
      <c r="Y71">
        <v>0</v>
      </c>
      <c r="Z71">
        <v>0</v>
      </c>
      <c r="AA71">
        <v>5.8505571438617885</v>
      </c>
      <c r="AB71">
        <v>5.7369199999999987</v>
      </c>
      <c r="AC71">
        <v>0</v>
      </c>
      <c r="AD71">
        <v>4.0033799999999999</v>
      </c>
      <c r="AE71">
        <v>14.475187999999999</v>
      </c>
      <c r="AF71">
        <v>6.1515000000000013</v>
      </c>
      <c r="AG71">
        <v>13.770279360000002</v>
      </c>
      <c r="AH71">
        <v>9.1502400000000002</v>
      </c>
      <c r="AI71">
        <v>0</v>
      </c>
      <c r="AJ71">
        <v>0</v>
      </c>
      <c r="AK71">
        <v>11.538180000000002</v>
      </c>
      <c r="AL71">
        <v>9.9693499999999986</v>
      </c>
      <c r="AM71">
        <v>0</v>
      </c>
      <c r="AN71">
        <v>0</v>
      </c>
      <c r="AO71">
        <v>1.2912479999999997</v>
      </c>
      <c r="AP71">
        <v>2.5318531745255801</v>
      </c>
      <c r="AQ71">
        <v>43.145960000000002</v>
      </c>
      <c r="AR71">
        <v>7.7584</v>
      </c>
      <c r="AS71">
        <v>5.9079999999999995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785.50152302925983</v>
      </c>
      <c r="DN71">
        <v>-1.9112055873739835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254.80156235258542</v>
      </c>
      <c r="L72">
        <v>9.4195403270185647</v>
      </c>
      <c r="M72">
        <v>63.770966655439551</v>
      </c>
      <c r="N72">
        <v>25.726721311475412</v>
      </c>
      <c r="O72">
        <v>98.688287646925374</v>
      </c>
      <c r="P72">
        <v>19.607046611438268</v>
      </c>
      <c r="Q72">
        <v>4.3906411582213032</v>
      </c>
      <c r="R72">
        <v>18.61695325542571</v>
      </c>
      <c r="S72">
        <v>11.588920626223093</v>
      </c>
      <c r="T72">
        <v>0</v>
      </c>
      <c r="U72">
        <v>51.755467177696225</v>
      </c>
      <c r="V72">
        <v>12.884522521456052</v>
      </c>
      <c r="W72">
        <v>28.030108231627512</v>
      </c>
      <c r="X72">
        <v>43.194819871862201</v>
      </c>
      <c r="Y72">
        <v>0</v>
      </c>
      <c r="Z72">
        <v>0</v>
      </c>
      <c r="AA72">
        <v>12.342385319862164</v>
      </c>
      <c r="AB72">
        <v>5.7369199999999987</v>
      </c>
      <c r="AC72">
        <v>0</v>
      </c>
      <c r="AD72">
        <v>4.0033799999999999</v>
      </c>
      <c r="AE72">
        <v>14.475187999999999</v>
      </c>
      <c r="AF72">
        <v>6.1515000000000013</v>
      </c>
      <c r="AG72">
        <v>13.770279360000002</v>
      </c>
      <c r="AH72">
        <v>18.7164</v>
      </c>
      <c r="AI72">
        <v>0</v>
      </c>
      <c r="AJ72">
        <v>0</v>
      </c>
      <c r="AK72">
        <v>11.538180000000002</v>
      </c>
      <c r="AL72">
        <v>9.9693499999999986</v>
      </c>
      <c r="AM72">
        <v>0</v>
      </c>
      <c r="AN72">
        <v>0</v>
      </c>
      <c r="AO72">
        <v>1.2912479999999997</v>
      </c>
      <c r="AP72">
        <v>2.5318531745255801</v>
      </c>
      <c r="AQ72">
        <v>43.145960000000002</v>
      </c>
      <c r="AR72">
        <v>7.7584</v>
      </c>
      <c r="AS72">
        <v>5.9079999999999995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801.2097276049858</v>
      </c>
      <c r="DN72">
        <v>-1.3951260032030945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254.80489172089509</v>
      </c>
      <c r="L73">
        <v>9.419574939118883</v>
      </c>
      <c r="M73">
        <v>63.770966655439551</v>
      </c>
      <c r="N73">
        <v>25.726721311475412</v>
      </c>
      <c r="O73">
        <v>98.688287646925374</v>
      </c>
      <c r="P73">
        <v>19.40994307893941</v>
      </c>
      <c r="Q73">
        <v>4.3917399172699074</v>
      </c>
      <c r="R73">
        <v>23.287308643118148</v>
      </c>
      <c r="S73">
        <v>11.589276328767125</v>
      </c>
      <c r="T73">
        <v>0</v>
      </c>
      <c r="U73">
        <v>51.755467177696225</v>
      </c>
      <c r="V73">
        <v>12.672542440270934</v>
      </c>
      <c r="W73">
        <v>28.030108231627512</v>
      </c>
      <c r="X73">
        <v>43.194819871862201</v>
      </c>
      <c r="Y73">
        <v>0</v>
      </c>
      <c r="Z73">
        <v>0</v>
      </c>
      <c r="AA73">
        <v>12.342385319862164</v>
      </c>
      <c r="AB73">
        <v>5.7369199999999987</v>
      </c>
      <c r="AC73">
        <v>0</v>
      </c>
      <c r="AD73">
        <v>8.0067599999999999</v>
      </c>
      <c r="AE73">
        <v>14.475187999999999</v>
      </c>
      <c r="AF73">
        <v>6.1515000000000013</v>
      </c>
      <c r="AG73">
        <v>13.770279360000002</v>
      </c>
      <c r="AH73">
        <v>29.114400000000007</v>
      </c>
      <c r="AI73">
        <v>1.3977499999999996</v>
      </c>
      <c r="AJ73">
        <v>0</v>
      </c>
      <c r="AK73">
        <v>11.538180000000002</v>
      </c>
      <c r="AL73">
        <v>9.9693499999999986</v>
      </c>
      <c r="AM73">
        <v>2.3181839999999996</v>
      </c>
      <c r="AN73">
        <v>0</v>
      </c>
      <c r="AO73">
        <v>1.7431847999999999</v>
      </c>
      <c r="AP73">
        <v>2.2505361551338487</v>
      </c>
      <c r="AQ73">
        <v>43.145960000000002</v>
      </c>
      <c r="AR73">
        <v>7.7584</v>
      </c>
      <c r="AS73">
        <v>5.9079999999999995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821.94468702765505</v>
      </c>
      <c r="DN73">
        <v>0.42393857074707664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254.80489172089509</v>
      </c>
      <c r="L74">
        <v>9.419574939118883</v>
      </c>
      <c r="M74">
        <v>63.770966655439551</v>
      </c>
      <c r="N74">
        <v>25.726721311475412</v>
      </c>
      <c r="O74">
        <v>98.688287646925374</v>
      </c>
      <c r="P74">
        <v>19.40994307893941</v>
      </c>
      <c r="Q74">
        <v>4.3917399172699074</v>
      </c>
      <c r="R74">
        <v>23.287308643118148</v>
      </c>
      <c r="S74">
        <v>11.589276328767125</v>
      </c>
      <c r="T74">
        <v>0</v>
      </c>
      <c r="U74">
        <v>51.755467177696225</v>
      </c>
      <c r="V74">
        <v>12.672542440270934</v>
      </c>
      <c r="W74">
        <v>28.030108231627512</v>
      </c>
      <c r="X74">
        <v>43.194819871862201</v>
      </c>
      <c r="Y74">
        <v>0</v>
      </c>
      <c r="Z74">
        <v>0</v>
      </c>
      <c r="AA74">
        <v>18.513577979793244</v>
      </c>
      <c r="AB74">
        <v>5.7369199999999987</v>
      </c>
      <c r="AC74">
        <v>0</v>
      </c>
      <c r="AD74">
        <v>8.0067599999999999</v>
      </c>
      <c r="AE74">
        <v>14.475187999999999</v>
      </c>
      <c r="AF74">
        <v>12.303000000000003</v>
      </c>
      <c r="AG74">
        <v>13.770279360000002</v>
      </c>
      <c r="AH74">
        <v>37.4328</v>
      </c>
      <c r="AI74">
        <v>7.1810803999999981</v>
      </c>
      <c r="AJ74">
        <v>0</v>
      </c>
      <c r="AK74">
        <v>11.538180000000002</v>
      </c>
      <c r="AL74">
        <v>9.9693499999999986</v>
      </c>
      <c r="AM74">
        <v>4.6363679999999992</v>
      </c>
      <c r="AN74">
        <v>0</v>
      </c>
      <c r="AO74">
        <v>1.7431847999999999</v>
      </c>
      <c r="AP74">
        <v>2.2505361551338487</v>
      </c>
      <c r="AQ74">
        <v>43.145960000000002</v>
      </c>
      <c r="AR74">
        <v>7.7584</v>
      </c>
      <c r="AS74">
        <v>5.9079999999999995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849.77313938212512</v>
      </c>
      <c r="DN74">
        <v>1.3380932762080369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254.80489172089509</v>
      </c>
      <c r="L75">
        <v>9.419574939118883</v>
      </c>
      <c r="M75">
        <v>63.770966655439551</v>
      </c>
      <c r="N75">
        <v>0</v>
      </c>
      <c r="O75">
        <v>98.688287646925374</v>
      </c>
      <c r="P75">
        <v>19.40994307893941</v>
      </c>
      <c r="Q75">
        <v>4.3917399172699074</v>
      </c>
      <c r="R75">
        <v>23.287308643118148</v>
      </c>
      <c r="S75">
        <v>11.589276328767125</v>
      </c>
      <c r="T75">
        <v>0</v>
      </c>
      <c r="U75">
        <v>51.755467177696225</v>
      </c>
      <c r="V75">
        <v>12.672542440270934</v>
      </c>
      <c r="W75">
        <v>28.030108231627512</v>
      </c>
      <c r="X75">
        <v>43.194819871862201</v>
      </c>
      <c r="Y75">
        <v>0</v>
      </c>
      <c r="Z75">
        <v>1.4492999999999996</v>
      </c>
      <c r="AA75">
        <v>18.513577979793244</v>
      </c>
      <c r="AB75">
        <v>11.532379999999998</v>
      </c>
      <c r="AC75">
        <v>4.25068</v>
      </c>
      <c r="AD75">
        <v>12.01014</v>
      </c>
      <c r="AE75">
        <v>21.712782000000001</v>
      </c>
      <c r="AF75">
        <v>18.454499999999999</v>
      </c>
      <c r="AG75">
        <v>13.770279360000002</v>
      </c>
      <c r="AH75">
        <v>47.830800000000004</v>
      </c>
      <c r="AI75">
        <v>14.362160799999996</v>
      </c>
      <c r="AJ75">
        <v>0</v>
      </c>
      <c r="AK75">
        <v>11.538180000000002</v>
      </c>
      <c r="AL75">
        <v>9.9693499999999986</v>
      </c>
      <c r="AM75">
        <v>4.6363679999999992</v>
      </c>
      <c r="AN75">
        <v>0</v>
      </c>
      <c r="AO75">
        <v>1.7431847999999999</v>
      </c>
      <c r="AP75">
        <v>2.2505361551338487</v>
      </c>
      <c r="AQ75">
        <v>43.145960000000002</v>
      </c>
      <c r="AR75">
        <v>7.7584</v>
      </c>
      <c r="AS75">
        <v>5.9079999999999995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869.85387201682454</v>
      </c>
      <c r="DN75">
        <v>1.9976337300328419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254.80489172089509</v>
      </c>
      <c r="L76">
        <v>9.419574939118883</v>
      </c>
      <c r="M76">
        <v>63.770966655439551</v>
      </c>
      <c r="N76">
        <v>0</v>
      </c>
      <c r="O76">
        <v>98.688287646925374</v>
      </c>
      <c r="P76">
        <v>19.40994307893941</v>
      </c>
      <c r="Q76">
        <v>4.3917399172699074</v>
      </c>
      <c r="R76">
        <v>23.287308643118148</v>
      </c>
      <c r="S76">
        <v>11.589276328767125</v>
      </c>
      <c r="T76">
        <v>0</v>
      </c>
      <c r="U76">
        <v>51.755467177696225</v>
      </c>
      <c r="V76">
        <v>12.672542440270934</v>
      </c>
      <c r="W76">
        <v>28.030108231627512</v>
      </c>
      <c r="X76">
        <v>43.194819871862201</v>
      </c>
      <c r="Y76">
        <v>0</v>
      </c>
      <c r="Z76">
        <v>8.5914503999999994</v>
      </c>
      <c r="AA76">
        <v>18.513577979793244</v>
      </c>
      <c r="AB76">
        <v>17.351255999999996</v>
      </c>
      <c r="AC76">
        <v>8.5097494999999981</v>
      </c>
      <c r="AD76">
        <v>16.050652800000005</v>
      </c>
      <c r="AE76">
        <v>21.712782000000001</v>
      </c>
      <c r="AF76">
        <v>27.339999999999996</v>
      </c>
      <c r="AG76">
        <v>13.770279360000002</v>
      </c>
      <c r="AH76">
        <v>61.639344000000008</v>
      </c>
      <c r="AI76">
        <v>14.362160799999996</v>
      </c>
      <c r="AJ76">
        <v>0</v>
      </c>
      <c r="AK76">
        <v>11.538180000000002</v>
      </c>
      <c r="AL76">
        <v>9.9693499999999986</v>
      </c>
      <c r="AM76">
        <v>6.9405023999999997</v>
      </c>
      <c r="AN76">
        <v>0</v>
      </c>
      <c r="AO76">
        <v>1.7431847999999999</v>
      </c>
      <c r="AP76">
        <v>2.2505361551338487</v>
      </c>
      <c r="AQ76">
        <v>43.145960000000002</v>
      </c>
      <c r="AR76">
        <v>7.7584</v>
      </c>
      <c r="AS76">
        <v>5.9079999999999995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914.64162926047368</v>
      </c>
      <c r="DN76">
        <v>3.4686635863839346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254.80156235258542</v>
      </c>
      <c r="L77">
        <v>9.4195403270185647</v>
      </c>
      <c r="M77">
        <v>63.770966655439551</v>
      </c>
      <c r="N77">
        <v>0</v>
      </c>
      <c r="O77">
        <v>98.688287646925374</v>
      </c>
      <c r="P77">
        <v>19.40994307893941</v>
      </c>
      <c r="Q77">
        <v>4.3906411582213032</v>
      </c>
      <c r="R77">
        <v>18.61695325542571</v>
      </c>
      <c r="S77">
        <v>11.588920626223093</v>
      </c>
      <c r="T77">
        <v>0</v>
      </c>
      <c r="U77">
        <v>51.755467177696225</v>
      </c>
      <c r="V77">
        <v>12.672542440270934</v>
      </c>
      <c r="W77">
        <v>28.030108231627512</v>
      </c>
      <c r="X77">
        <v>43.194819871862201</v>
      </c>
      <c r="Y77">
        <v>0</v>
      </c>
      <c r="Z77">
        <v>8.5914503999999994</v>
      </c>
      <c r="AA77">
        <v>18.513577979793244</v>
      </c>
      <c r="AB77">
        <v>17.351255999999996</v>
      </c>
      <c r="AC77">
        <v>8.5097494999999981</v>
      </c>
      <c r="AD77">
        <v>16.050652800000005</v>
      </c>
      <c r="AE77">
        <v>21.712782000000001</v>
      </c>
      <c r="AF77">
        <v>27.339999999999996</v>
      </c>
      <c r="AG77">
        <v>13.770279360000002</v>
      </c>
      <c r="AH77">
        <v>61.639344000000008</v>
      </c>
      <c r="AI77">
        <v>14.362160799999996</v>
      </c>
      <c r="AJ77">
        <v>0</v>
      </c>
      <c r="AK77">
        <v>11.538180000000002</v>
      </c>
      <c r="AL77">
        <v>9.9693499999999986</v>
      </c>
      <c r="AM77">
        <v>6.9405023999999997</v>
      </c>
      <c r="AN77">
        <v>0</v>
      </c>
      <c r="AO77">
        <v>0.96843599999999985</v>
      </c>
      <c r="AP77">
        <v>2.2505361551338487</v>
      </c>
      <c r="AQ77">
        <v>43.145960000000002</v>
      </c>
      <c r="AR77">
        <v>7.7584</v>
      </c>
      <c r="AS77">
        <v>5.9079999999999995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909.36501456738426</v>
      </c>
      <c r="DN77">
        <v>3.2953556497783203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254.80156235258542</v>
      </c>
      <c r="L78">
        <v>9.4195403270185647</v>
      </c>
      <c r="M78">
        <v>63.770966655439551</v>
      </c>
      <c r="N78">
        <v>0</v>
      </c>
      <c r="O78">
        <v>98.688287646925374</v>
      </c>
      <c r="P78">
        <v>19.40994307893941</v>
      </c>
      <c r="Q78">
        <v>4.3906411582213032</v>
      </c>
      <c r="R78">
        <v>18.61695325542571</v>
      </c>
      <c r="S78">
        <v>11.588920626223093</v>
      </c>
      <c r="T78">
        <v>0</v>
      </c>
      <c r="U78">
        <v>51.755467177696225</v>
      </c>
      <c r="V78">
        <v>12.672542440270934</v>
      </c>
      <c r="W78">
        <v>28.030108231627512</v>
      </c>
      <c r="X78">
        <v>43.194819871862201</v>
      </c>
      <c r="Y78">
        <v>0</v>
      </c>
      <c r="Z78">
        <v>8.5914503999999994</v>
      </c>
      <c r="AA78">
        <v>18.513577979793244</v>
      </c>
      <c r="AB78">
        <v>17.351255999999996</v>
      </c>
      <c r="AC78">
        <v>8.5097494999999981</v>
      </c>
      <c r="AD78">
        <v>16.050652800000005</v>
      </c>
      <c r="AE78">
        <v>21.712782000000001</v>
      </c>
      <c r="AF78">
        <v>27.339999999999996</v>
      </c>
      <c r="AG78">
        <v>13.770279360000002</v>
      </c>
      <c r="AH78">
        <v>61.639344000000008</v>
      </c>
      <c r="AI78">
        <v>14.362160799999996</v>
      </c>
      <c r="AJ78">
        <v>0</v>
      </c>
      <c r="AK78">
        <v>11.538180000000002</v>
      </c>
      <c r="AL78">
        <v>9.9693499999999986</v>
      </c>
      <c r="AM78">
        <v>6.9405023999999997</v>
      </c>
      <c r="AN78">
        <v>0</v>
      </c>
      <c r="AO78">
        <v>0.96843599999999985</v>
      </c>
      <c r="AP78">
        <v>2.2505361551338487</v>
      </c>
      <c r="AQ78">
        <v>43.145960000000002</v>
      </c>
      <c r="AR78">
        <v>8.7281999999999975</v>
      </c>
      <c r="AS78">
        <v>5.9079999999999995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910.30397466385159</v>
      </c>
      <c r="DN78">
        <v>3.3261955533109266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254.80156235258542</v>
      </c>
      <c r="L79">
        <v>9.4195403270185647</v>
      </c>
      <c r="M79">
        <v>63.770966655439551</v>
      </c>
      <c r="N79">
        <v>0</v>
      </c>
      <c r="O79">
        <v>98.688287646925374</v>
      </c>
      <c r="P79">
        <v>19.40994307893941</v>
      </c>
      <c r="Q79">
        <v>4.3906411582213032</v>
      </c>
      <c r="R79">
        <v>18.61695325542571</v>
      </c>
      <c r="S79">
        <v>11.588920626223093</v>
      </c>
      <c r="T79">
        <v>0</v>
      </c>
      <c r="U79">
        <v>51.755467177696225</v>
      </c>
      <c r="V79">
        <v>12.672542440270934</v>
      </c>
      <c r="W79">
        <v>28.030108231627512</v>
      </c>
      <c r="X79">
        <v>43.194819871862201</v>
      </c>
      <c r="Y79">
        <v>0</v>
      </c>
      <c r="Z79">
        <v>8.5914503999999994</v>
      </c>
      <c r="AA79">
        <v>16.96869776600483</v>
      </c>
      <c r="AB79">
        <v>17.351255999999996</v>
      </c>
      <c r="AC79">
        <v>8.5097494999999981</v>
      </c>
      <c r="AD79">
        <v>16.050652800000005</v>
      </c>
      <c r="AE79">
        <v>21.712782000000001</v>
      </c>
      <c r="AF79">
        <v>27.339999999999996</v>
      </c>
      <c r="AG79">
        <v>13.770279360000002</v>
      </c>
      <c r="AH79">
        <v>61.639344000000008</v>
      </c>
      <c r="AI79">
        <v>7.1810803999999981</v>
      </c>
      <c r="AJ79">
        <v>0</v>
      </c>
      <c r="AK79">
        <v>11.538180000000002</v>
      </c>
      <c r="AL79">
        <v>9.9693499999999986</v>
      </c>
      <c r="AM79">
        <v>6.9405023999999997</v>
      </c>
      <c r="AN79">
        <v>0</v>
      </c>
      <c r="AO79">
        <v>0.96843599999999985</v>
      </c>
      <c r="AP79">
        <v>2.2505361551338487</v>
      </c>
      <c r="AQ79">
        <v>43.145960000000002</v>
      </c>
      <c r="AR79">
        <v>8.7281999999999975</v>
      </c>
      <c r="AS79">
        <v>5.9079999999999995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901.85553455189847</v>
      </c>
      <c r="DN79">
        <v>3.0486750514757381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254.80156235258542</v>
      </c>
      <c r="L80">
        <v>9.4195403270185647</v>
      </c>
      <c r="M80">
        <v>63.770966655439551</v>
      </c>
      <c r="N80">
        <v>0</v>
      </c>
      <c r="O80">
        <v>98.688287646925374</v>
      </c>
      <c r="P80">
        <v>19.40994307893941</v>
      </c>
      <c r="Q80">
        <v>4.3906411582213032</v>
      </c>
      <c r="R80">
        <v>18.61695325542571</v>
      </c>
      <c r="S80">
        <v>11.588920626223093</v>
      </c>
      <c r="T80">
        <v>0</v>
      </c>
      <c r="U80">
        <v>51.755467177696225</v>
      </c>
      <c r="V80">
        <v>12.672542440270934</v>
      </c>
      <c r="W80">
        <v>28.030108231627512</v>
      </c>
      <c r="X80">
        <v>43.194819871862201</v>
      </c>
      <c r="Y80">
        <v>0</v>
      </c>
      <c r="Z80">
        <v>8.5914503999999994</v>
      </c>
      <c r="AA80">
        <v>13.880325370965096</v>
      </c>
      <c r="AB80">
        <v>17.351255999999996</v>
      </c>
      <c r="AC80">
        <v>8.5097494999999981</v>
      </c>
      <c r="AD80">
        <v>16.050652800000005</v>
      </c>
      <c r="AE80">
        <v>21.712782000000001</v>
      </c>
      <c r="AF80">
        <v>27.339999999999996</v>
      </c>
      <c r="AG80">
        <v>13.770279360000002</v>
      </c>
      <c r="AH80">
        <v>61.639344000000008</v>
      </c>
      <c r="AI80">
        <v>1.3977499999999996</v>
      </c>
      <c r="AJ80">
        <v>0</v>
      </c>
      <c r="AK80">
        <v>11.538180000000002</v>
      </c>
      <c r="AL80">
        <v>9.9693499999999986</v>
      </c>
      <c r="AM80">
        <v>6.9405023999999997</v>
      </c>
      <c r="AN80">
        <v>0</v>
      </c>
      <c r="AO80">
        <v>0.96843599999999985</v>
      </c>
      <c r="AP80">
        <v>2.2505361551338487</v>
      </c>
      <c r="AQ80">
        <v>43.145960000000002</v>
      </c>
      <c r="AR80">
        <v>8.7281999999999975</v>
      </c>
      <c r="AS80">
        <v>5.9079999999999995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893.26602182224462</v>
      </c>
      <c r="DN80">
        <v>2.7664849860898708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254.80156235258542</v>
      </c>
      <c r="L81">
        <v>9.4195403270185647</v>
      </c>
      <c r="M81">
        <v>63.770966655439551</v>
      </c>
      <c r="N81">
        <v>0</v>
      </c>
      <c r="O81">
        <v>98.688287646925374</v>
      </c>
      <c r="P81">
        <v>19.40994307893941</v>
      </c>
      <c r="Q81">
        <v>4.3906411582213032</v>
      </c>
      <c r="R81">
        <v>18.61695325542571</v>
      </c>
      <c r="S81">
        <v>11.588920626223093</v>
      </c>
      <c r="T81">
        <v>0</v>
      </c>
      <c r="U81">
        <v>51.755467177696225</v>
      </c>
      <c r="V81">
        <v>7.9691394148020667</v>
      </c>
      <c r="W81">
        <v>19.727151069211313</v>
      </c>
      <c r="X81">
        <v>43.194819871862201</v>
      </c>
      <c r="Y81">
        <v>0</v>
      </c>
      <c r="Z81">
        <v>8.5914503999999994</v>
      </c>
      <c r="AA81">
        <v>12.33960925478797</v>
      </c>
      <c r="AB81">
        <v>17.351255999999996</v>
      </c>
      <c r="AC81">
        <v>8.5097494999999981</v>
      </c>
      <c r="AD81">
        <v>16.050652800000005</v>
      </c>
      <c r="AE81">
        <v>21.712782000000001</v>
      </c>
      <c r="AF81">
        <v>27.339999999999996</v>
      </c>
      <c r="AG81">
        <v>13.770279360000002</v>
      </c>
      <c r="AH81">
        <v>61.639344000000008</v>
      </c>
      <c r="AI81">
        <v>0</v>
      </c>
      <c r="AJ81">
        <v>0</v>
      </c>
      <c r="AK81">
        <v>11.538180000000002</v>
      </c>
      <c r="AL81">
        <v>9.9693499999999986</v>
      </c>
      <c r="AM81">
        <v>6.9405023999999997</v>
      </c>
      <c r="AN81">
        <v>0</v>
      </c>
      <c r="AO81">
        <v>0.96843599999999985</v>
      </c>
      <c r="AP81">
        <v>2.2505361551338487</v>
      </c>
      <c r="AQ81">
        <v>43.145960000000002</v>
      </c>
      <c r="AR81">
        <v>8.7281999999999975</v>
      </c>
      <c r="AS81">
        <v>5.9079999999999995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852.1004800559449</v>
      </c>
      <c r="DN81">
        <v>27.987200448327396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254.80156235258542</v>
      </c>
      <c r="L82">
        <v>9.4195403270185647</v>
      </c>
      <c r="M82">
        <v>63.770966655439551</v>
      </c>
      <c r="N82">
        <v>0</v>
      </c>
      <c r="O82">
        <v>98.688287646925374</v>
      </c>
      <c r="P82">
        <v>19.40994307893941</v>
      </c>
      <c r="Q82">
        <v>4.3906411582213032</v>
      </c>
      <c r="R82">
        <v>18.61695325542571</v>
      </c>
      <c r="S82">
        <v>11.588920626223093</v>
      </c>
      <c r="T82">
        <v>0</v>
      </c>
      <c r="U82">
        <v>51.755467177696225</v>
      </c>
      <c r="V82">
        <v>7.9691394148020667</v>
      </c>
      <c r="W82">
        <v>19.727151069211313</v>
      </c>
      <c r="X82">
        <v>43.194819871862201</v>
      </c>
      <c r="Y82">
        <v>0</v>
      </c>
      <c r="Z82">
        <v>2.8638167999999999</v>
      </c>
      <c r="AA82">
        <v>12.342385319862164</v>
      </c>
      <c r="AB82">
        <v>17.351255999999996</v>
      </c>
      <c r="AC82">
        <v>8.5097494999999981</v>
      </c>
      <c r="AD82">
        <v>16.050652800000005</v>
      </c>
      <c r="AE82">
        <v>21.712782000000001</v>
      </c>
      <c r="AF82">
        <v>27.339999999999996</v>
      </c>
      <c r="AG82">
        <v>13.770279360000002</v>
      </c>
      <c r="AH82">
        <v>61.639344000000008</v>
      </c>
      <c r="AI82">
        <v>0</v>
      </c>
      <c r="AJ82">
        <v>0</v>
      </c>
      <c r="AK82">
        <v>11.538180000000002</v>
      </c>
      <c r="AL82">
        <v>9.9693499999999986</v>
      </c>
      <c r="AM82">
        <v>6.9405023999999997</v>
      </c>
      <c r="AN82">
        <v>0</v>
      </c>
      <c r="AO82">
        <v>0.96843599999999985</v>
      </c>
      <c r="AP82">
        <v>2.2505361551338487</v>
      </c>
      <c r="AQ82">
        <v>43.145960000000002</v>
      </c>
      <c r="AR82">
        <v>8.7281999999999975</v>
      </c>
      <c r="AS82">
        <v>5.9079999999999995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846.5576729697849</v>
      </c>
      <c r="DN82">
        <v>27.805149999561547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254.80156235258542</v>
      </c>
      <c r="L83">
        <v>9.4195403270185647</v>
      </c>
      <c r="M83">
        <v>63.770966655439551</v>
      </c>
      <c r="N83">
        <v>0</v>
      </c>
      <c r="O83">
        <v>98.688287646925374</v>
      </c>
      <c r="P83">
        <v>19.40994307893941</v>
      </c>
      <c r="Q83">
        <v>4.3906411582213032</v>
      </c>
      <c r="R83">
        <v>18.61695325542571</v>
      </c>
      <c r="S83">
        <v>11.588920626223093</v>
      </c>
      <c r="T83">
        <v>0</v>
      </c>
      <c r="U83">
        <v>51.755467177696225</v>
      </c>
      <c r="V83">
        <v>7.9691394148020667</v>
      </c>
      <c r="W83">
        <v>19.727151069211313</v>
      </c>
      <c r="X83">
        <v>43.194819871862201</v>
      </c>
      <c r="Y83">
        <v>0</v>
      </c>
      <c r="Z83">
        <v>2.8638167999999999</v>
      </c>
      <c r="AA83">
        <v>12.342385319862164</v>
      </c>
      <c r="AB83">
        <v>17.351255999999996</v>
      </c>
      <c r="AC83">
        <v>8.5097494999999981</v>
      </c>
      <c r="AD83">
        <v>16.050652800000005</v>
      </c>
      <c r="AE83">
        <v>21.712782000000001</v>
      </c>
      <c r="AF83">
        <v>27.339999999999996</v>
      </c>
      <c r="AG83">
        <v>13.770279360000002</v>
      </c>
      <c r="AH83">
        <v>61.639344000000008</v>
      </c>
      <c r="AI83">
        <v>0</v>
      </c>
      <c r="AJ83">
        <v>0</v>
      </c>
      <c r="AK83">
        <v>11.538180000000002</v>
      </c>
      <c r="AL83">
        <v>9.9693499999999986</v>
      </c>
      <c r="AM83">
        <v>6.9405023999999997</v>
      </c>
      <c r="AN83">
        <v>0</v>
      </c>
      <c r="AO83">
        <v>0.96843599999999985</v>
      </c>
      <c r="AP83">
        <v>5.3450233684428916</v>
      </c>
      <c r="AQ83">
        <v>43.145960000000002</v>
      </c>
      <c r="AR83">
        <v>10.182899999999998</v>
      </c>
      <c r="AS83">
        <v>5.9079999999999995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850.9620145482138</v>
      </c>
      <c r="DN83">
        <v>27.949995634441539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254.80156235258542</v>
      </c>
      <c r="L84">
        <v>9.4195403270185647</v>
      </c>
      <c r="M84">
        <v>63.770966655439551</v>
      </c>
      <c r="N84">
        <v>0</v>
      </c>
      <c r="O84">
        <v>98.688287646925374</v>
      </c>
      <c r="P84">
        <v>19.40994307893941</v>
      </c>
      <c r="Q84">
        <v>4.3906411582213032</v>
      </c>
      <c r="R84">
        <v>18.61695325542571</v>
      </c>
      <c r="S84">
        <v>11.588920626223093</v>
      </c>
      <c r="T84">
        <v>0</v>
      </c>
      <c r="U84">
        <v>51.755467177696225</v>
      </c>
      <c r="V84">
        <v>7.9691394148020667</v>
      </c>
      <c r="W84">
        <v>19.727151069211313</v>
      </c>
      <c r="X84">
        <v>43.194819871862201</v>
      </c>
      <c r="Y84">
        <v>0</v>
      </c>
      <c r="Z84">
        <v>0</v>
      </c>
      <c r="AA84">
        <v>12.342385319862164</v>
      </c>
      <c r="AB84">
        <v>11.532379999999998</v>
      </c>
      <c r="AC84">
        <v>4.25068</v>
      </c>
      <c r="AD84">
        <v>12.01014</v>
      </c>
      <c r="AE84">
        <v>21.712782000000001</v>
      </c>
      <c r="AF84">
        <v>18.454499999999999</v>
      </c>
      <c r="AG84">
        <v>13.770279360000002</v>
      </c>
      <c r="AH84">
        <v>41.591999999999992</v>
      </c>
      <c r="AI84">
        <v>0</v>
      </c>
      <c r="AJ84">
        <v>0</v>
      </c>
      <c r="AK84">
        <v>11.538180000000002</v>
      </c>
      <c r="AL84">
        <v>9.9693499999999986</v>
      </c>
      <c r="AM84">
        <v>6.9405023999999997</v>
      </c>
      <c r="AN84">
        <v>0</v>
      </c>
      <c r="AO84">
        <v>0.96843599999999985</v>
      </c>
      <c r="AP84">
        <v>5.3450233684428916</v>
      </c>
      <c r="AQ84">
        <v>43.145960000000002</v>
      </c>
      <c r="AR84">
        <v>10.182899999999998</v>
      </c>
      <c r="AS84">
        <v>5.9079999999999995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806.5069964682292</v>
      </c>
      <c r="DN84">
        <v>26.489894614426046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254.80156235258542</v>
      </c>
      <c r="L85">
        <v>9.4195403270185647</v>
      </c>
      <c r="M85">
        <v>63.770966655439551</v>
      </c>
      <c r="N85">
        <v>0</v>
      </c>
      <c r="O85">
        <v>98.688287646925374</v>
      </c>
      <c r="P85">
        <v>19.40994307893941</v>
      </c>
      <c r="Q85">
        <v>4.3906411582213032</v>
      </c>
      <c r="R85">
        <v>18.61695325542571</v>
      </c>
      <c r="S85">
        <v>11.588920626223093</v>
      </c>
      <c r="T85">
        <v>0</v>
      </c>
      <c r="U85">
        <v>51.755467177696225</v>
      </c>
      <c r="V85">
        <v>7.9691394148020667</v>
      </c>
      <c r="W85">
        <v>19.727151069211313</v>
      </c>
      <c r="X85">
        <v>43.194819871862201</v>
      </c>
      <c r="Y85">
        <v>0</v>
      </c>
      <c r="Z85">
        <v>0</v>
      </c>
      <c r="AA85">
        <v>6.1420439766520536</v>
      </c>
      <c r="AB85">
        <v>5.7369199999999987</v>
      </c>
      <c r="AC85">
        <v>0</v>
      </c>
      <c r="AD85">
        <v>8.0067599999999999</v>
      </c>
      <c r="AE85">
        <v>14.475187999999999</v>
      </c>
      <c r="AF85">
        <v>12.303000000000003</v>
      </c>
      <c r="AG85">
        <v>13.770279360000002</v>
      </c>
      <c r="AH85">
        <v>29.114400000000007</v>
      </c>
      <c r="AI85">
        <v>0</v>
      </c>
      <c r="AJ85">
        <v>0</v>
      </c>
      <c r="AK85">
        <v>11.538180000000002</v>
      </c>
      <c r="AL85">
        <v>9.9693499999999986</v>
      </c>
      <c r="AM85">
        <v>6.9405023999999997</v>
      </c>
      <c r="AN85">
        <v>0</v>
      </c>
      <c r="AO85">
        <v>0.96843599999999985</v>
      </c>
      <c r="AP85">
        <v>5.3450233684428916</v>
      </c>
      <c r="AQ85">
        <v>43.145960000000002</v>
      </c>
      <c r="AR85">
        <v>10.182899999999998</v>
      </c>
      <c r="AS85">
        <v>6.7942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762.7151070237104</v>
      </c>
      <c r="DN85">
        <v>25.051428715734968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254.80156235258542</v>
      </c>
      <c r="L86">
        <v>9.4195403270185647</v>
      </c>
      <c r="M86">
        <v>63.770966655439551</v>
      </c>
      <c r="N86">
        <v>0</v>
      </c>
      <c r="O86">
        <v>98.688287646925374</v>
      </c>
      <c r="P86">
        <v>19.40994307893941</v>
      </c>
      <c r="Q86">
        <v>4.3906411582213032</v>
      </c>
      <c r="R86">
        <v>18.61695325542571</v>
      </c>
      <c r="S86">
        <v>11.588920626223093</v>
      </c>
      <c r="T86">
        <v>0</v>
      </c>
      <c r="U86">
        <v>51.755467177696225</v>
      </c>
      <c r="V86">
        <v>7.9691394148020667</v>
      </c>
      <c r="W86">
        <v>19.727151069211313</v>
      </c>
      <c r="X86">
        <v>43.194819871862201</v>
      </c>
      <c r="Y86">
        <v>0</v>
      </c>
      <c r="Z86">
        <v>0</v>
      </c>
      <c r="AA86">
        <v>6.1420439766520536</v>
      </c>
      <c r="AB86">
        <v>5.7369199999999987</v>
      </c>
      <c r="AC86">
        <v>0</v>
      </c>
      <c r="AD86">
        <v>4.0033799999999999</v>
      </c>
      <c r="AE86">
        <v>14.475187999999999</v>
      </c>
      <c r="AF86">
        <v>12.303000000000003</v>
      </c>
      <c r="AG86">
        <v>13.770279360000002</v>
      </c>
      <c r="AH86">
        <v>16.636800000000001</v>
      </c>
      <c r="AI86">
        <v>0</v>
      </c>
      <c r="AJ86">
        <v>0</v>
      </c>
      <c r="AK86">
        <v>11.538180000000002</v>
      </c>
      <c r="AL86">
        <v>9.9693499999999986</v>
      </c>
      <c r="AM86">
        <v>4.6363679999999992</v>
      </c>
      <c r="AN86">
        <v>0</v>
      </c>
      <c r="AO86">
        <v>0.96843599999999985</v>
      </c>
      <c r="AP86">
        <v>2.2505361551338487</v>
      </c>
      <c r="AQ86">
        <v>43.145960000000002</v>
      </c>
      <c r="AR86">
        <v>10.182899999999998</v>
      </c>
      <c r="AS86">
        <v>6.7942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741.5314587070261</v>
      </c>
      <c r="DN86">
        <v>24.355475419110281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254.80156235258542</v>
      </c>
      <c r="L87">
        <v>9.4195403270185647</v>
      </c>
      <c r="M87">
        <v>63.770966655439551</v>
      </c>
      <c r="N87">
        <v>0</v>
      </c>
      <c r="O87">
        <v>98.688287646925374</v>
      </c>
      <c r="P87">
        <v>19.40994307893941</v>
      </c>
      <c r="Q87">
        <v>4.3906411582213032</v>
      </c>
      <c r="R87">
        <v>18.61695325542571</v>
      </c>
      <c r="S87">
        <v>11.588920626223093</v>
      </c>
      <c r="T87">
        <v>0</v>
      </c>
      <c r="U87">
        <v>51.755467177696225</v>
      </c>
      <c r="V87">
        <v>7.3582215033887861</v>
      </c>
      <c r="W87">
        <v>19.727151069211313</v>
      </c>
      <c r="X87">
        <v>43.194819871862201</v>
      </c>
      <c r="Y87">
        <v>0</v>
      </c>
      <c r="Z87">
        <v>0</v>
      </c>
      <c r="AA87">
        <v>6.1420439766520536</v>
      </c>
      <c r="AB87">
        <v>5.7369199999999987</v>
      </c>
      <c r="AC87">
        <v>0</v>
      </c>
      <c r="AD87">
        <v>4.0033799999999999</v>
      </c>
      <c r="AE87">
        <v>14.475187999999999</v>
      </c>
      <c r="AF87">
        <v>12.303000000000003</v>
      </c>
      <c r="AG87">
        <v>13.770279360000002</v>
      </c>
      <c r="AH87">
        <v>12.477600000000001</v>
      </c>
      <c r="AI87">
        <v>0</v>
      </c>
      <c r="AJ87">
        <v>0</v>
      </c>
      <c r="AK87">
        <v>11.538180000000002</v>
      </c>
      <c r="AL87">
        <v>9.9693499999999986</v>
      </c>
      <c r="AM87">
        <v>4.6363679999999992</v>
      </c>
      <c r="AN87">
        <v>0</v>
      </c>
      <c r="AO87">
        <v>0.96843599999999985</v>
      </c>
      <c r="AP87">
        <v>2.2505361551338487</v>
      </c>
      <c r="AQ87">
        <v>43.145960000000002</v>
      </c>
      <c r="AR87">
        <v>10.182899999999998</v>
      </c>
      <c r="AS87">
        <v>6.7942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736.9130308105839</v>
      </c>
      <c r="DN87">
        <v>24.203785404139087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254.80156235258542</v>
      </c>
      <c r="L88">
        <v>9.4195403270185647</v>
      </c>
      <c r="M88">
        <v>63.770966655439551</v>
      </c>
      <c r="N88">
        <v>0</v>
      </c>
      <c r="O88">
        <v>98.688287646925374</v>
      </c>
      <c r="P88">
        <v>19.40994307893941</v>
      </c>
      <c r="Q88">
        <v>4.3906411582213032</v>
      </c>
      <c r="R88">
        <v>18.61695325542571</v>
      </c>
      <c r="S88">
        <v>11.588920626223093</v>
      </c>
      <c r="T88">
        <v>0</v>
      </c>
      <c r="U88">
        <v>51.755467177696225</v>
      </c>
      <c r="V88">
        <v>7.3582215033887861</v>
      </c>
      <c r="W88">
        <v>19.727151069211313</v>
      </c>
      <c r="X88">
        <v>43.194819871862201</v>
      </c>
      <c r="Y88">
        <v>0</v>
      </c>
      <c r="Z88">
        <v>0</v>
      </c>
      <c r="AA88">
        <v>0</v>
      </c>
      <c r="AB88">
        <v>5.7369199999999987</v>
      </c>
      <c r="AC88">
        <v>0</v>
      </c>
      <c r="AD88">
        <v>4.0033799999999999</v>
      </c>
      <c r="AE88">
        <v>14.475187999999999</v>
      </c>
      <c r="AF88">
        <v>12.303000000000003</v>
      </c>
      <c r="AG88">
        <v>13.770279360000002</v>
      </c>
      <c r="AH88">
        <v>9.1502400000000002</v>
      </c>
      <c r="AI88">
        <v>0</v>
      </c>
      <c r="AJ88">
        <v>0</v>
      </c>
      <c r="AK88">
        <v>11.538180000000002</v>
      </c>
      <c r="AL88">
        <v>9.9693499999999986</v>
      </c>
      <c r="AM88">
        <v>4.6363679999999992</v>
      </c>
      <c r="AN88">
        <v>0</v>
      </c>
      <c r="AO88">
        <v>0.96843599999999985</v>
      </c>
      <c r="AP88">
        <v>2.2505361551338487</v>
      </c>
      <c r="AQ88">
        <v>43.145960000000002</v>
      </c>
      <c r="AR88">
        <v>10.182899999999998</v>
      </c>
      <c r="AS88">
        <v>6.7942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727.74489319072723</v>
      </c>
      <c r="DN88">
        <v>23.902519047343741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254.80156235258542</v>
      </c>
      <c r="L89">
        <v>9.4195403270185647</v>
      </c>
      <c r="M89">
        <v>63.770966655439551</v>
      </c>
      <c r="N89">
        <v>0</v>
      </c>
      <c r="O89">
        <v>98.688287646925374</v>
      </c>
      <c r="P89">
        <v>19.40994307893941</v>
      </c>
      <c r="Q89">
        <v>4.3906411582213032</v>
      </c>
      <c r="R89">
        <v>18.61695325542571</v>
      </c>
      <c r="S89">
        <v>11.588920626223093</v>
      </c>
      <c r="T89">
        <v>0</v>
      </c>
      <c r="U89">
        <v>51.755467177696225</v>
      </c>
      <c r="V89">
        <v>7.3582215033887861</v>
      </c>
      <c r="W89">
        <v>19.727151069211313</v>
      </c>
      <c r="X89">
        <v>43.194819871862201</v>
      </c>
      <c r="Y89">
        <v>0</v>
      </c>
      <c r="Z89">
        <v>0</v>
      </c>
      <c r="AA89">
        <v>0</v>
      </c>
      <c r="AB89">
        <v>5.7369199999999987</v>
      </c>
      <c r="AC89">
        <v>0</v>
      </c>
      <c r="AD89">
        <v>3.5972400000000002</v>
      </c>
      <c r="AE89">
        <v>14.475187999999999</v>
      </c>
      <c r="AF89">
        <v>12.303000000000003</v>
      </c>
      <c r="AG89">
        <v>13.770279360000002</v>
      </c>
      <c r="AH89">
        <v>9.1502400000000002</v>
      </c>
      <c r="AI89">
        <v>0</v>
      </c>
      <c r="AJ89">
        <v>0</v>
      </c>
      <c r="AK89">
        <v>11.538180000000002</v>
      </c>
      <c r="AL89">
        <v>9.9693499999999986</v>
      </c>
      <c r="AM89">
        <v>2.3181839999999996</v>
      </c>
      <c r="AN89">
        <v>0</v>
      </c>
      <c r="AO89">
        <v>0.96843599999999985</v>
      </c>
      <c r="AP89">
        <v>2.2505361551338487</v>
      </c>
      <c r="AQ89">
        <v>41.617510000000003</v>
      </c>
      <c r="AR89">
        <v>10.182899999999998</v>
      </c>
      <c r="AS89">
        <v>6.7942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723.62735763056241</v>
      </c>
      <c r="DN89">
        <v>23.767280607508713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254.80156235258542</v>
      </c>
      <c r="L90">
        <v>9.4195403270185647</v>
      </c>
      <c r="M90">
        <v>63.770966655439551</v>
      </c>
      <c r="N90">
        <v>0</v>
      </c>
      <c r="O90">
        <v>98.688287646925374</v>
      </c>
      <c r="P90">
        <v>19.40994307893941</v>
      </c>
      <c r="Q90">
        <v>4.3906411582213032</v>
      </c>
      <c r="R90">
        <v>18.61695325542571</v>
      </c>
      <c r="S90">
        <v>11.588920626223093</v>
      </c>
      <c r="T90">
        <v>0</v>
      </c>
      <c r="U90">
        <v>51.755467177696225</v>
      </c>
      <c r="V90">
        <v>7.3582215033887861</v>
      </c>
      <c r="W90">
        <v>19.727151069211313</v>
      </c>
      <c r="X90">
        <v>43.194819871862201</v>
      </c>
      <c r="Y90">
        <v>0</v>
      </c>
      <c r="Z90">
        <v>0</v>
      </c>
      <c r="AA90">
        <v>0</v>
      </c>
      <c r="AB90">
        <v>5.7369199999999987</v>
      </c>
      <c r="AC90">
        <v>0</v>
      </c>
      <c r="AD90">
        <v>0.58020000000000005</v>
      </c>
      <c r="AE90">
        <v>14.475187999999999</v>
      </c>
      <c r="AF90">
        <v>6.1515000000000013</v>
      </c>
      <c r="AG90">
        <v>13.770279360000002</v>
      </c>
      <c r="AH90">
        <v>9.1502400000000002</v>
      </c>
      <c r="AI90">
        <v>0</v>
      </c>
      <c r="AJ90">
        <v>0</v>
      </c>
      <c r="AK90">
        <v>11.538180000000002</v>
      </c>
      <c r="AL90">
        <v>9.9693499999999986</v>
      </c>
      <c r="AM90">
        <v>2.3181839999999996</v>
      </c>
      <c r="AN90">
        <v>0</v>
      </c>
      <c r="AO90">
        <v>0.96843599999999985</v>
      </c>
      <c r="AP90">
        <v>2.2505361551338487</v>
      </c>
      <c r="AQ90">
        <v>32.315800000000003</v>
      </c>
      <c r="AR90">
        <v>10.182899999999998</v>
      </c>
      <c r="AS90">
        <v>6.7942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705.74446105732738</v>
      </c>
      <c r="DN90">
        <v>23.179927180743721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254.80156235258542</v>
      </c>
      <c r="L91">
        <v>9.4195403270185647</v>
      </c>
      <c r="M91">
        <v>63.770966655439551</v>
      </c>
      <c r="N91">
        <v>0</v>
      </c>
      <c r="O91">
        <v>98.688287646925374</v>
      </c>
      <c r="P91">
        <v>19.40994307893941</v>
      </c>
      <c r="Q91">
        <v>4.3906411582213032</v>
      </c>
      <c r="R91">
        <v>18.61695325542571</v>
      </c>
      <c r="S91">
        <v>11.588920626223093</v>
      </c>
      <c r="T91">
        <v>0</v>
      </c>
      <c r="U91">
        <v>51.755467177696225</v>
      </c>
      <c r="V91">
        <v>7.3582215033887861</v>
      </c>
      <c r="W91">
        <v>19.727151069211313</v>
      </c>
      <c r="X91">
        <v>43.194819871862201</v>
      </c>
      <c r="Y91">
        <v>0</v>
      </c>
      <c r="Z91">
        <v>0</v>
      </c>
      <c r="AA91">
        <v>0</v>
      </c>
      <c r="AB91">
        <v>5.7369199999999987</v>
      </c>
      <c r="AC91">
        <v>0</v>
      </c>
      <c r="AD91">
        <v>0.58020000000000005</v>
      </c>
      <c r="AE91">
        <v>14.475187999999999</v>
      </c>
      <c r="AF91">
        <v>6.1515000000000013</v>
      </c>
      <c r="AG91">
        <v>13.770279360000002</v>
      </c>
      <c r="AH91">
        <v>9.1502400000000002</v>
      </c>
      <c r="AI91">
        <v>0</v>
      </c>
      <c r="AJ91">
        <v>0</v>
      </c>
      <c r="AK91">
        <v>11.538180000000002</v>
      </c>
      <c r="AL91">
        <v>19.0718</v>
      </c>
      <c r="AM91">
        <v>2.3181839999999996</v>
      </c>
      <c r="AN91">
        <v>0</v>
      </c>
      <c r="AO91">
        <v>1.5494975999999998</v>
      </c>
      <c r="AP91">
        <v>2.2505361551338487</v>
      </c>
      <c r="AQ91">
        <v>32.315800000000003</v>
      </c>
      <c r="AR91">
        <v>8.7281999999999975</v>
      </c>
      <c r="AS91">
        <v>6.7942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713.71159621138656</v>
      </c>
      <c r="DN91">
        <v>23.441603626684593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254.80156235258542</v>
      </c>
      <c r="L92">
        <v>9.4195403270185647</v>
      </c>
      <c r="M92">
        <v>63.770966655439551</v>
      </c>
      <c r="N92">
        <v>0</v>
      </c>
      <c r="O92">
        <v>98.688287646925374</v>
      </c>
      <c r="P92">
        <v>19.40994307893941</v>
      </c>
      <c r="Q92">
        <v>4.3906411582213032</v>
      </c>
      <c r="R92">
        <v>18.61695325542571</v>
      </c>
      <c r="S92">
        <v>11.588920626223093</v>
      </c>
      <c r="T92">
        <v>0</v>
      </c>
      <c r="U92">
        <v>51.755467177696225</v>
      </c>
      <c r="V92">
        <v>7.3582215033887861</v>
      </c>
      <c r="W92">
        <v>19.727151069211313</v>
      </c>
      <c r="X92">
        <v>43.194819871862201</v>
      </c>
      <c r="Y92">
        <v>0</v>
      </c>
      <c r="Z92">
        <v>0</v>
      </c>
      <c r="AA92">
        <v>0</v>
      </c>
      <c r="AB92">
        <v>5.7369199999999987</v>
      </c>
      <c r="AC92">
        <v>0</v>
      </c>
      <c r="AD92">
        <v>0.58020000000000005</v>
      </c>
      <c r="AE92">
        <v>14.475187999999999</v>
      </c>
      <c r="AF92">
        <v>6.1515000000000013</v>
      </c>
      <c r="AG92">
        <v>13.770279360000002</v>
      </c>
      <c r="AH92">
        <v>9.1502400000000002</v>
      </c>
      <c r="AI92">
        <v>0</v>
      </c>
      <c r="AJ92">
        <v>0</v>
      </c>
      <c r="AK92">
        <v>11.538180000000002</v>
      </c>
      <c r="AL92">
        <v>52.88089999999999</v>
      </c>
      <c r="AM92">
        <v>2.3181839999999996</v>
      </c>
      <c r="AN92">
        <v>0</v>
      </c>
      <c r="AO92">
        <v>1.5494975999999998</v>
      </c>
      <c r="AP92">
        <v>2.2505361551338487</v>
      </c>
      <c r="AQ92">
        <v>32.315800000000003</v>
      </c>
      <c r="AR92">
        <v>8.7281999999999975</v>
      </c>
      <c r="AS92">
        <v>6.7942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746.44556638376173</v>
      </c>
      <c r="DN92">
        <v>24.516733454309378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254.80156235258542</v>
      </c>
      <c r="L93">
        <v>9.4195403270185647</v>
      </c>
      <c r="M93">
        <v>63.770966655439551</v>
      </c>
      <c r="N93">
        <v>0</v>
      </c>
      <c r="O93">
        <v>98.688287646925374</v>
      </c>
      <c r="P93">
        <v>19.40994307893941</v>
      </c>
      <c r="Q93">
        <v>4.3906411582213032</v>
      </c>
      <c r="R93">
        <v>18.61695325542571</v>
      </c>
      <c r="S93">
        <v>11.588920626223093</v>
      </c>
      <c r="T93">
        <v>0</v>
      </c>
      <c r="U93">
        <v>53.40852800722768</v>
      </c>
      <c r="V93">
        <v>7.3582215033887861</v>
      </c>
      <c r="W93">
        <v>19.727151069211313</v>
      </c>
      <c r="X93">
        <v>43.194819871862201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0.58020000000000005</v>
      </c>
      <c r="AE93">
        <v>14.475187999999999</v>
      </c>
      <c r="AF93">
        <v>6.1515000000000013</v>
      </c>
      <c r="AG93">
        <v>13.770279360000002</v>
      </c>
      <c r="AH93">
        <v>9.1502400000000002</v>
      </c>
      <c r="AI93">
        <v>0</v>
      </c>
      <c r="AJ93">
        <v>0</v>
      </c>
      <c r="AK93">
        <v>11.538180000000002</v>
      </c>
      <c r="AL93">
        <v>52.88089999999999</v>
      </c>
      <c r="AM93">
        <v>2.3181839999999996</v>
      </c>
      <c r="AN93">
        <v>0</v>
      </c>
      <c r="AO93">
        <v>1.5494975999999998</v>
      </c>
      <c r="AP93">
        <v>2.2505361551338487</v>
      </c>
      <c r="AQ93">
        <v>23.581800000000005</v>
      </c>
      <c r="AR93">
        <v>8.7281999999999975</v>
      </c>
      <c r="AS93">
        <v>6.7942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734.03531500805957</v>
      </c>
      <c r="DN93">
        <v>24.109125659543007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254.80156235258542</v>
      </c>
      <c r="L94">
        <v>9.4195403270185647</v>
      </c>
      <c r="M94">
        <v>63.770966655439551</v>
      </c>
      <c r="N94">
        <v>0</v>
      </c>
      <c r="O94">
        <v>98.688287646925374</v>
      </c>
      <c r="P94">
        <v>19.40994307893941</v>
      </c>
      <c r="Q94">
        <v>4.3906411582213032</v>
      </c>
      <c r="R94">
        <v>18.61695325542571</v>
      </c>
      <c r="S94">
        <v>11.588920626223093</v>
      </c>
      <c r="T94">
        <v>0</v>
      </c>
      <c r="U94">
        <v>55.443845679515874</v>
      </c>
      <c r="V94">
        <v>7.3582215033887861</v>
      </c>
      <c r="W94">
        <v>19.727151069211313</v>
      </c>
      <c r="X94">
        <v>43.194819871862201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0.58020000000000005</v>
      </c>
      <c r="AE94">
        <v>14.475187999999999</v>
      </c>
      <c r="AF94">
        <v>6.1515000000000013</v>
      </c>
      <c r="AG94">
        <v>13.770279360000002</v>
      </c>
      <c r="AH94">
        <v>9.1502400000000002</v>
      </c>
      <c r="AI94">
        <v>0</v>
      </c>
      <c r="AJ94">
        <v>0</v>
      </c>
      <c r="AK94">
        <v>11.538180000000002</v>
      </c>
      <c r="AL94">
        <v>52.88089999999999</v>
      </c>
      <c r="AM94">
        <v>2.3181839999999996</v>
      </c>
      <c r="AN94">
        <v>0</v>
      </c>
      <c r="AO94">
        <v>1.5494975999999998</v>
      </c>
      <c r="AP94">
        <v>2.2505361551338487</v>
      </c>
      <c r="AQ94">
        <v>21.572980000000001</v>
      </c>
      <c r="AR94">
        <v>8.7281999999999975</v>
      </c>
      <c r="AS94">
        <v>6.7942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734.06096989124489</v>
      </c>
      <c r="DN94">
        <v>24.109968448645862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254.80156235258542</v>
      </c>
      <c r="L95">
        <v>9.4195403270185647</v>
      </c>
      <c r="M95">
        <v>63.770966655439551</v>
      </c>
      <c r="N95">
        <v>0</v>
      </c>
      <c r="O95">
        <v>98.688287646925374</v>
      </c>
      <c r="P95">
        <v>19.40994307893941</v>
      </c>
      <c r="Q95">
        <v>4.3906411582213032</v>
      </c>
      <c r="R95">
        <v>18.61695325542571</v>
      </c>
      <c r="S95">
        <v>11.588920626223093</v>
      </c>
      <c r="T95">
        <v>0</v>
      </c>
      <c r="U95">
        <v>56.61021886330429</v>
      </c>
      <c r="V95">
        <v>7.3582215033887861</v>
      </c>
      <c r="W95">
        <v>19.727151069211313</v>
      </c>
      <c r="X95">
        <v>43.194819871862201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0.58020000000000005</v>
      </c>
      <c r="AE95">
        <v>14.475187999999999</v>
      </c>
      <c r="AF95">
        <v>6.1515000000000013</v>
      </c>
      <c r="AG95">
        <v>13.770279360000002</v>
      </c>
      <c r="AH95">
        <v>9.1502400000000002</v>
      </c>
      <c r="AI95">
        <v>0</v>
      </c>
      <c r="AJ95">
        <v>0</v>
      </c>
      <c r="AK95">
        <v>11.538180000000002</v>
      </c>
      <c r="AL95">
        <v>52.88089999999999</v>
      </c>
      <c r="AM95">
        <v>2.3181839999999996</v>
      </c>
      <c r="AN95">
        <v>0</v>
      </c>
      <c r="AO95">
        <v>1.9368719999999997</v>
      </c>
      <c r="AP95">
        <v>2.2505361551338487</v>
      </c>
      <c r="AQ95">
        <v>21.572980000000001</v>
      </c>
      <c r="AR95">
        <v>8.7281999999999975</v>
      </c>
      <c r="AS95">
        <v>6.7942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735.56530812327435</v>
      </c>
      <c r="DN95">
        <v>24.159377800404865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254.80156235258542</v>
      </c>
      <c r="L96">
        <v>9.4195403270185647</v>
      </c>
      <c r="M96">
        <v>63.770966655439551</v>
      </c>
      <c r="N96">
        <v>0</v>
      </c>
      <c r="O96">
        <v>98.688287646925374</v>
      </c>
      <c r="P96">
        <v>19.40994307893941</v>
      </c>
      <c r="Q96">
        <v>4.3906411582213032</v>
      </c>
      <c r="R96">
        <v>18.61695325542571</v>
      </c>
      <c r="S96">
        <v>11.588920626223093</v>
      </c>
      <c r="T96">
        <v>0</v>
      </c>
      <c r="U96">
        <v>57.456557642055316</v>
      </c>
      <c r="V96">
        <v>7.3582215033887861</v>
      </c>
      <c r="W96">
        <v>19.727151069211313</v>
      </c>
      <c r="X96">
        <v>43.194819871862201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0.58020000000000005</v>
      </c>
      <c r="AE96">
        <v>14.475187999999999</v>
      </c>
      <c r="AF96">
        <v>6.1515000000000013</v>
      </c>
      <c r="AG96">
        <v>13.770279360000002</v>
      </c>
      <c r="AH96">
        <v>9.1502400000000002</v>
      </c>
      <c r="AI96">
        <v>0</v>
      </c>
      <c r="AJ96">
        <v>0</v>
      </c>
      <c r="AK96">
        <v>11.538180000000002</v>
      </c>
      <c r="AL96">
        <v>19.0718</v>
      </c>
      <c r="AM96">
        <v>2.3181839999999996</v>
      </c>
      <c r="AN96">
        <v>0</v>
      </c>
      <c r="AO96">
        <v>1.9368719999999997</v>
      </c>
      <c r="AP96">
        <v>2.2505361551338487</v>
      </c>
      <c r="AQ96">
        <v>21.572980000000001</v>
      </c>
      <c r="AR96">
        <v>8.7281999999999975</v>
      </c>
      <c r="AS96">
        <v>6.7942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703.65076315649367</v>
      </c>
      <c r="DN96">
        <v>23.111161545936536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254.80156235258542</v>
      </c>
      <c r="L97">
        <v>9.4195403270185647</v>
      </c>
      <c r="M97">
        <v>63.770966655439551</v>
      </c>
      <c r="N97">
        <v>0</v>
      </c>
      <c r="O97">
        <v>98.688287646925374</v>
      </c>
      <c r="P97">
        <v>19.40994307893941</v>
      </c>
      <c r="Q97">
        <v>4.3906411582213032</v>
      </c>
      <c r="R97">
        <v>18.61695325542571</v>
      </c>
      <c r="S97">
        <v>11.588920626223093</v>
      </c>
      <c r="T97">
        <v>0</v>
      </c>
      <c r="U97">
        <v>58.283771552290588</v>
      </c>
      <c r="V97">
        <v>7.3582215033887861</v>
      </c>
      <c r="W97">
        <v>19.727151069211313</v>
      </c>
      <c r="X97">
        <v>43.194819871862201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0.58020000000000005</v>
      </c>
      <c r="AE97">
        <v>14.475187999999999</v>
      </c>
      <c r="AF97">
        <v>6.1515000000000013</v>
      </c>
      <c r="AG97">
        <v>13.770279360000002</v>
      </c>
      <c r="AH97">
        <v>9.1502400000000002</v>
      </c>
      <c r="AI97">
        <v>0</v>
      </c>
      <c r="AJ97">
        <v>0</v>
      </c>
      <c r="AK97">
        <v>11.538180000000002</v>
      </c>
      <c r="AL97">
        <v>9.9693499999999986</v>
      </c>
      <c r="AM97">
        <v>0</v>
      </c>
      <c r="AN97">
        <v>0</v>
      </c>
      <c r="AO97">
        <v>1.9368719999999997</v>
      </c>
      <c r="AP97">
        <v>2.2505361551338487</v>
      </c>
      <c r="AQ97">
        <v>21.572980000000001</v>
      </c>
      <c r="AR97">
        <v>5.8187999999999986</v>
      </c>
      <c r="AS97">
        <v>6.7942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690.57733323562411</v>
      </c>
      <c r="DN97">
        <v>22.681771377041333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254.80156235258542</v>
      </c>
      <c r="L98">
        <v>9.4195403270185647</v>
      </c>
      <c r="M98">
        <v>63.770966655439551</v>
      </c>
      <c r="N98">
        <v>0</v>
      </c>
      <c r="O98">
        <v>98.688287646925374</v>
      </c>
      <c r="P98">
        <v>19.40994307893941</v>
      </c>
      <c r="Q98">
        <v>4.3906411582213032</v>
      </c>
      <c r="R98">
        <v>18.61695325542571</v>
      </c>
      <c r="S98">
        <v>11.588920626223093</v>
      </c>
      <c r="T98">
        <v>0</v>
      </c>
      <c r="U98">
        <v>59.604744924184018</v>
      </c>
      <c r="V98">
        <v>7.3582215033887861</v>
      </c>
      <c r="W98">
        <v>19.727151069211313</v>
      </c>
      <c r="X98">
        <v>43.194819871862201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0.58020000000000005</v>
      </c>
      <c r="AE98">
        <v>14.475187999999999</v>
      </c>
      <c r="AF98">
        <v>6.1515000000000013</v>
      </c>
      <c r="AG98">
        <v>13.770279360000002</v>
      </c>
      <c r="AH98">
        <v>9.1502400000000002</v>
      </c>
      <c r="AI98">
        <v>0</v>
      </c>
      <c r="AJ98">
        <v>0</v>
      </c>
      <c r="AK98">
        <v>11.538180000000002</v>
      </c>
      <c r="AL98">
        <v>9.9693499999999986</v>
      </c>
      <c r="AM98">
        <v>0</v>
      </c>
      <c r="AN98">
        <v>0</v>
      </c>
      <c r="AO98">
        <v>1.9368719999999997</v>
      </c>
      <c r="AP98">
        <v>2.2505361551338487</v>
      </c>
      <c r="AQ98">
        <v>21.572980000000001</v>
      </c>
      <c r="AR98">
        <v>5.8187999999999986</v>
      </c>
      <c r="AS98">
        <v>6.7942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691.85629961721224</v>
      </c>
      <c r="DN98">
        <v>22.723778367346686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6.1152426842548886</v>
      </c>
      <c r="L99">
        <f t="shared" si="2"/>
        <v>0.22625347927919087</v>
      </c>
      <c r="M99">
        <f t="shared" si="2"/>
        <v>1.5305031997305474</v>
      </c>
      <c r="N99">
        <f t="shared" si="2"/>
        <v>0.46308098360655686</v>
      </c>
      <c r="O99">
        <f t="shared" si="2"/>
        <v>1.5291104785005256</v>
      </c>
      <c r="P99">
        <f t="shared" si="2"/>
        <v>0.47434943549045705</v>
      </c>
      <c r="Q99">
        <f t="shared" si="2"/>
        <v>0.10530214603753434</v>
      </c>
      <c r="R99">
        <f t="shared" si="2"/>
        <v>0.43870819509854087</v>
      </c>
      <c r="S99">
        <f t="shared" si="2"/>
        <v>0.27830694519350091</v>
      </c>
      <c r="T99">
        <f t="shared" si="2"/>
        <v>0</v>
      </c>
      <c r="U99">
        <f t="shared" si="2"/>
        <v>1.2496999281653078</v>
      </c>
      <c r="V99">
        <f t="shared" si="2"/>
        <v>0.20374857333428664</v>
      </c>
      <c r="W99">
        <f t="shared" si="2"/>
        <v>0.49776412151201049</v>
      </c>
      <c r="X99">
        <f t="shared" si="2"/>
        <v>1.034242509272183</v>
      </c>
      <c r="Y99">
        <f t="shared" si="2"/>
        <v>0</v>
      </c>
      <c r="Z99">
        <f t="shared" si="2"/>
        <v>3.3779318199999991E-2</v>
      </c>
      <c r="AA99">
        <f t="shared" si="2"/>
        <v>8.3281952225790573E-2</v>
      </c>
      <c r="AB99">
        <f t="shared" si="2"/>
        <v>0.11526818699999992</v>
      </c>
      <c r="AC99">
        <f t="shared" si="2"/>
        <v>3.4035082812156427E-2</v>
      </c>
      <c r="AD99">
        <f t="shared" si="2"/>
        <v>8.6677238399999967E-2</v>
      </c>
      <c r="AE99">
        <f t="shared" si="2"/>
        <v>0.2804443704999996</v>
      </c>
      <c r="AF99">
        <f t="shared" si="2"/>
        <v>0.23580750000000028</v>
      </c>
      <c r="AG99">
        <f t="shared" si="2"/>
        <v>0.33048670463999968</v>
      </c>
      <c r="AH99">
        <f t="shared" si="2"/>
        <v>0.47654034000000001</v>
      </c>
      <c r="AI99">
        <f t="shared" si="2"/>
        <v>3.737303949999999E-2</v>
      </c>
      <c r="AJ99">
        <f t="shared" si="2"/>
        <v>0</v>
      </c>
      <c r="AK99">
        <f t="shared" si="2"/>
        <v>0.27691632000000022</v>
      </c>
      <c r="AL99">
        <f t="shared" si="2"/>
        <v>0.43149947500000047</v>
      </c>
      <c r="AM99">
        <f t="shared" si="2"/>
        <v>4.6831707300000018E-2</v>
      </c>
      <c r="AN99">
        <f t="shared" si="2"/>
        <v>0</v>
      </c>
      <c r="AO99">
        <f t="shared" si="2"/>
        <v>3.6413193599999949E-2</v>
      </c>
      <c r="AP99">
        <f t="shared" si="2"/>
        <v>6.8767945390308657E-2</v>
      </c>
      <c r="AQ99">
        <f t="shared" si="2"/>
        <v>0.4589717000000002</v>
      </c>
      <c r="AR99">
        <f t="shared" si="2"/>
        <v>0.21323477500000027</v>
      </c>
      <c r="AS99">
        <f t="shared" si="2"/>
        <v>0.16055639827297083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17.071244299823753</v>
      </c>
      <c r="DN99">
        <f t="shared" ref="DN99" si="4">SUM(DN3:DN98)/4000</f>
        <v>0.48195362749300352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82.079773652857568</v>
      </c>
      <c r="L3">
        <v>65.234448141939964</v>
      </c>
      <c r="M3">
        <v>0</v>
      </c>
      <c r="N3">
        <v>14.882459016393444</v>
      </c>
      <c r="O3">
        <v>24.179674525839566</v>
      </c>
      <c r="P3">
        <v>51.295508982035933</v>
      </c>
      <c r="Q3">
        <v>2.541406411582213</v>
      </c>
      <c r="R3">
        <v>6.4001845018450174</v>
      </c>
      <c r="S3">
        <v>6.7033952641878667</v>
      </c>
      <c r="T3">
        <v>0</v>
      </c>
      <c r="U3">
        <v>243.68758582928851</v>
      </c>
      <c r="V3">
        <v>4.6047151963574278</v>
      </c>
      <c r="W3">
        <v>11.412828236376178</v>
      </c>
      <c r="X3">
        <v>22.671504629629627</v>
      </c>
      <c r="Y3">
        <v>0</v>
      </c>
      <c r="Z3">
        <v>0</v>
      </c>
      <c r="AA3">
        <v>0</v>
      </c>
      <c r="AB3">
        <v>0</v>
      </c>
      <c r="AC3">
        <v>0</v>
      </c>
      <c r="AD3">
        <v>0.33549999999999996</v>
      </c>
      <c r="AE3">
        <v>4.1858595999999997</v>
      </c>
      <c r="AF3">
        <v>0</v>
      </c>
      <c r="AG3">
        <v>0</v>
      </c>
      <c r="AH3">
        <v>5.2918800000000008</v>
      </c>
      <c r="AI3">
        <v>0</v>
      </c>
      <c r="AJ3">
        <v>0</v>
      </c>
      <c r="AK3">
        <v>6.6716100000000003</v>
      </c>
      <c r="AL3">
        <v>3.3936500000000005</v>
      </c>
      <c r="AM3">
        <v>0</v>
      </c>
      <c r="AN3">
        <v>0</v>
      </c>
      <c r="AO3">
        <v>1.0081260000000001</v>
      </c>
      <c r="AP3">
        <v>1.3664254446582844</v>
      </c>
      <c r="AQ3">
        <v>0</v>
      </c>
      <c r="AR3">
        <v>12.618</v>
      </c>
      <c r="AS3">
        <v>8.1023902983942904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560.26523797175366</v>
      </c>
      <c r="DN3">
        <v>18.401687759632139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82.079773652857568</v>
      </c>
      <c r="L4">
        <v>65.234448141939964</v>
      </c>
      <c r="M4">
        <v>0</v>
      </c>
      <c r="N4">
        <v>14.882459016393444</v>
      </c>
      <c r="O4">
        <v>24.179674525839566</v>
      </c>
      <c r="P4">
        <v>51.295508982035933</v>
      </c>
      <c r="Q4">
        <v>2.541406411582213</v>
      </c>
      <c r="R4">
        <v>6.4001845018450174</v>
      </c>
      <c r="S4">
        <v>6.7033952641878667</v>
      </c>
      <c r="T4">
        <v>0</v>
      </c>
      <c r="U4">
        <v>243.68758582928851</v>
      </c>
      <c r="V4">
        <v>4.6047151963574278</v>
      </c>
      <c r="W4">
        <v>11.412828236376178</v>
      </c>
      <c r="X4">
        <v>22.671504629629627</v>
      </c>
      <c r="Y4">
        <v>0</v>
      </c>
      <c r="Z4">
        <v>0</v>
      </c>
      <c r="AA4">
        <v>0</v>
      </c>
      <c r="AB4">
        <v>0</v>
      </c>
      <c r="AC4">
        <v>0</v>
      </c>
      <c r="AD4">
        <v>0.33549999999999996</v>
      </c>
      <c r="AE4">
        <v>4.1858595999999997</v>
      </c>
      <c r="AF4">
        <v>0</v>
      </c>
      <c r="AG4">
        <v>0</v>
      </c>
      <c r="AH4">
        <v>5.2918800000000008</v>
      </c>
      <c r="AI4">
        <v>0</v>
      </c>
      <c r="AJ4">
        <v>0</v>
      </c>
      <c r="AK4">
        <v>6.6716100000000003</v>
      </c>
      <c r="AL4">
        <v>3.3936500000000005</v>
      </c>
      <c r="AM4">
        <v>0</v>
      </c>
      <c r="AN4">
        <v>0</v>
      </c>
      <c r="AO4">
        <v>1.0081260000000001</v>
      </c>
      <c r="AP4">
        <v>1.3664254446582844</v>
      </c>
      <c r="AQ4">
        <v>0</v>
      </c>
      <c r="AR4">
        <v>12.618</v>
      </c>
      <c r="AS4">
        <v>8.1023902983942904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560.26523797175366</v>
      </c>
      <c r="DN4">
        <v>18.401687759632139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82.079773652857568</v>
      </c>
      <c r="L5">
        <v>65.234448141939964</v>
      </c>
      <c r="M5">
        <v>0</v>
      </c>
      <c r="N5">
        <v>14.882459016393444</v>
      </c>
      <c r="O5">
        <v>24.179674525839566</v>
      </c>
      <c r="P5">
        <v>51.295508982035933</v>
      </c>
      <c r="Q5">
        <v>2.541406411582213</v>
      </c>
      <c r="R5">
        <v>6.4001845018450174</v>
      </c>
      <c r="S5">
        <v>6.7033952641878667</v>
      </c>
      <c r="T5">
        <v>0</v>
      </c>
      <c r="U5">
        <v>243.68758582928851</v>
      </c>
      <c r="V5">
        <v>4.6047151963574278</v>
      </c>
      <c r="W5">
        <v>11.412828236376178</v>
      </c>
      <c r="X5">
        <v>23.992139107611553</v>
      </c>
      <c r="Y5">
        <v>0</v>
      </c>
      <c r="Z5">
        <v>0</v>
      </c>
      <c r="AA5">
        <v>0</v>
      </c>
      <c r="AB5">
        <v>0</v>
      </c>
      <c r="AC5">
        <v>0</v>
      </c>
      <c r="AD5">
        <v>0.33549999999999996</v>
      </c>
      <c r="AE5">
        <v>4.1858595999999997</v>
      </c>
      <c r="AF5">
        <v>0</v>
      </c>
      <c r="AG5">
        <v>0</v>
      </c>
      <c r="AH5">
        <v>5.2918800000000008</v>
      </c>
      <c r="AI5">
        <v>0</v>
      </c>
      <c r="AJ5">
        <v>0</v>
      </c>
      <c r="AK5">
        <v>6.6716100000000003</v>
      </c>
      <c r="AL5">
        <v>3.3936500000000005</v>
      </c>
      <c r="AM5">
        <v>0</v>
      </c>
      <c r="AN5">
        <v>0</v>
      </c>
      <c r="AO5">
        <v>1.0081260000000001</v>
      </c>
      <c r="AP5">
        <v>1.6266969579265296</v>
      </c>
      <c r="AQ5">
        <v>0</v>
      </c>
      <c r="AR5">
        <v>3.3648000000000007</v>
      </c>
      <c r="AS5">
        <v>8.1023902983942904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552.83690764011203</v>
      </c>
      <c r="DN5">
        <v>18.157724082523906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82.079773652857568</v>
      </c>
      <c r="L6">
        <v>65.234448141939964</v>
      </c>
      <c r="M6">
        <v>0</v>
      </c>
      <c r="N6">
        <v>14.882459016393444</v>
      </c>
      <c r="O6">
        <v>24.179674525839566</v>
      </c>
      <c r="P6">
        <v>51.295508982035933</v>
      </c>
      <c r="Q6">
        <v>2.541406411582213</v>
      </c>
      <c r="R6">
        <v>6.4001845018450174</v>
      </c>
      <c r="S6">
        <v>6.7033952641878667</v>
      </c>
      <c r="T6">
        <v>0</v>
      </c>
      <c r="U6">
        <v>243.68758582928851</v>
      </c>
      <c r="V6">
        <v>4.6047151963574278</v>
      </c>
      <c r="W6">
        <v>11.412828236376178</v>
      </c>
      <c r="X6">
        <v>24.974910198508557</v>
      </c>
      <c r="Y6">
        <v>0</v>
      </c>
      <c r="Z6">
        <v>0</v>
      </c>
      <c r="AA6">
        <v>0</v>
      </c>
      <c r="AB6">
        <v>0</v>
      </c>
      <c r="AC6">
        <v>0</v>
      </c>
      <c r="AD6">
        <v>0.33549999999999996</v>
      </c>
      <c r="AE6">
        <v>4.1858595999999997</v>
      </c>
      <c r="AF6">
        <v>0</v>
      </c>
      <c r="AG6">
        <v>0</v>
      </c>
      <c r="AH6">
        <v>5.2918800000000008</v>
      </c>
      <c r="AI6">
        <v>0</v>
      </c>
      <c r="AJ6">
        <v>0</v>
      </c>
      <c r="AK6">
        <v>6.6716100000000003</v>
      </c>
      <c r="AL6">
        <v>3.3936500000000005</v>
      </c>
      <c r="AM6">
        <v>0</v>
      </c>
      <c r="AN6">
        <v>0</v>
      </c>
      <c r="AO6">
        <v>1.0081260000000001</v>
      </c>
      <c r="AP6">
        <v>1.6266969579265296</v>
      </c>
      <c r="AQ6">
        <v>0</v>
      </c>
      <c r="AR6">
        <v>3.3648000000000007</v>
      </c>
      <c r="AS6">
        <v>8.1023902983942904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553.78842661031854</v>
      </c>
      <c r="DN6">
        <v>18.188976203214423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82.079773652857568</v>
      </c>
      <c r="L7">
        <v>65.225734493510132</v>
      </c>
      <c r="M7">
        <v>0</v>
      </c>
      <c r="N7">
        <v>14.882459016393444</v>
      </c>
      <c r="O7">
        <v>24.179674525839566</v>
      </c>
      <c r="P7">
        <v>51.295508982035933</v>
      </c>
      <c r="Q7">
        <v>2.5426486567164179</v>
      </c>
      <c r="R7">
        <v>6.4001845018450174</v>
      </c>
      <c r="S7">
        <v>6.7038658385093166</v>
      </c>
      <c r="T7">
        <v>0</v>
      </c>
      <c r="U7">
        <v>243.68758582928851</v>
      </c>
      <c r="V7">
        <v>4.6047151963574278</v>
      </c>
      <c r="W7">
        <v>11.412828236376178</v>
      </c>
      <c r="X7">
        <v>24.974910198508557</v>
      </c>
      <c r="Y7">
        <v>0</v>
      </c>
      <c r="Z7">
        <v>0</v>
      </c>
      <c r="AA7">
        <v>0</v>
      </c>
      <c r="AB7">
        <v>0</v>
      </c>
      <c r="AC7">
        <v>0</v>
      </c>
      <c r="AD7">
        <v>0.33549999999999996</v>
      </c>
      <c r="AE7">
        <v>4.1858595999999997</v>
      </c>
      <c r="AF7">
        <v>0</v>
      </c>
      <c r="AG7">
        <v>0</v>
      </c>
      <c r="AH7">
        <v>5.2918800000000008</v>
      </c>
      <c r="AI7">
        <v>0</v>
      </c>
      <c r="AJ7">
        <v>0</v>
      </c>
      <c r="AK7">
        <v>6.6716100000000003</v>
      </c>
      <c r="AL7">
        <v>3.3936500000000005</v>
      </c>
      <c r="AM7">
        <v>0</v>
      </c>
      <c r="AN7">
        <v>0</v>
      </c>
      <c r="AO7">
        <v>1.0081260000000001</v>
      </c>
      <c r="AP7">
        <v>3.0907242200604048</v>
      </c>
      <c r="AQ7">
        <v>0</v>
      </c>
      <c r="AR7">
        <v>3.3648000000000007</v>
      </c>
      <c r="AS7">
        <v>8.1023902983942904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555.1990338622162</v>
      </c>
      <c r="DN7">
        <v>18.23539538447644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82.079773652857568</v>
      </c>
      <c r="L8">
        <v>65.225548399480274</v>
      </c>
      <c r="M8">
        <v>0</v>
      </c>
      <c r="N8">
        <v>14.882459016393444</v>
      </c>
      <c r="O8">
        <v>24.179674525839566</v>
      </c>
      <c r="P8">
        <v>51.295508982035933</v>
      </c>
      <c r="Q8">
        <v>2.5426486567164179</v>
      </c>
      <c r="R8">
        <v>6.4001845018450174</v>
      </c>
      <c r="S8">
        <v>6.7038658385093166</v>
      </c>
      <c r="T8">
        <v>0</v>
      </c>
      <c r="U8">
        <v>243.68758582928851</v>
      </c>
      <c r="V8">
        <v>4.6047151963574278</v>
      </c>
      <c r="W8">
        <v>11.412828236376178</v>
      </c>
      <c r="X8">
        <v>24.974910198508557</v>
      </c>
      <c r="Y8">
        <v>0</v>
      </c>
      <c r="Z8">
        <v>0</v>
      </c>
      <c r="AA8">
        <v>0</v>
      </c>
      <c r="AB8">
        <v>0</v>
      </c>
      <c r="AC8">
        <v>0</v>
      </c>
      <c r="AD8">
        <v>0.33549999999999996</v>
      </c>
      <c r="AE8">
        <v>4.1858595999999997</v>
      </c>
      <c r="AF8">
        <v>0</v>
      </c>
      <c r="AG8">
        <v>0</v>
      </c>
      <c r="AH8">
        <v>5.2918800000000008</v>
      </c>
      <c r="AI8">
        <v>0</v>
      </c>
      <c r="AJ8">
        <v>0</v>
      </c>
      <c r="AK8">
        <v>6.6716100000000003</v>
      </c>
      <c r="AL8">
        <v>6.4922000000000022</v>
      </c>
      <c r="AM8">
        <v>0</v>
      </c>
      <c r="AN8">
        <v>0</v>
      </c>
      <c r="AO8">
        <v>1.0081260000000001</v>
      </c>
      <c r="AP8">
        <v>3.0907242200604048</v>
      </c>
      <c r="AQ8">
        <v>0</v>
      </c>
      <c r="AR8">
        <v>3.3648000000000007</v>
      </c>
      <c r="AS8">
        <v>8.1023902983942904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558.19886974765154</v>
      </c>
      <c r="DN8">
        <v>18.333923405011305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82.079773652857568</v>
      </c>
      <c r="L9">
        <v>65.235503114564153</v>
      </c>
      <c r="M9">
        <v>0</v>
      </c>
      <c r="N9">
        <v>14.882459016393444</v>
      </c>
      <c r="O9">
        <v>24.179674525839566</v>
      </c>
      <c r="P9">
        <v>51.295508982035933</v>
      </c>
      <c r="Q9">
        <v>2.5426486567164179</v>
      </c>
      <c r="R9">
        <v>6.4001845018450174</v>
      </c>
      <c r="S9">
        <v>6.7038658385093166</v>
      </c>
      <c r="T9">
        <v>0</v>
      </c>
      <c r="U9">
        <v>243.68758582928851</v>
      </c>
      <c r="V9">
        <v>4.6047151963574278</v>
      </c>
      <c r="W9">
        <v>11.412828236376178</v>
      </c>
      <c r="X9">
        <v>24.974910198508557</v>
      </c>
      <c r="Y9">
        <v>0</v>
      </c>
      <c r="Z9">
        <v>0</v>
      </c>
      <c r="AA9">
        <v>0</v>
      </c>
      <c r="AB9">
        <v>0</v>
      </c>
      <c r="AC9">
        <v>0</v>
      </c>
      <c r="AD9">
        <v>0.33549999999999996</v>
      </c>
      <c r="AE9">
        <v>4.1858595999999997</v>
      </c>
      <c r="AF9">
        <v>0</v>
      </c>
      <c r="AG9">
        <v>0</v>
      </c>
      <c r="AH9">
        <v>5.2918800000000008</v>
      </c>
      <c r="AI9">
        <v>0</v>
      </c>
      <c r="AJ9">
        <v>0</v>
      </c>
      <c r="AK9">
        <v>6.6716100000000003</v>
      </c>
      <c r="AL9">
        <v>18.001100000000005</v>
      </c>
      <c r="AM9">
        <v>0</v>
      </c>
      <c r="AN9">
        <v>0</v>
      </c>
      <c r="AO9">
        <v>1.0081260000000001</v>
      </c>
      <c r="AP9">
        <v>3.0907242200604048</v>
      </c>
      <c r="AQ9">
        <v>0</v>
      </c>
      <c r="AR9">
        <v>3.3648000000000007</v>
      </c>
      <c r="AS9">
        <v>4.1003999999999987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565.47669787236214</v>
      </c>
      <c r="DN9">
        <v>18.5729596969902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82.079773652857568</v>
      </c>
      <c r="L10">
        <v>65.235943066077439</v>
      </c>
      <c r="M10">
        <v>0</v>
      </c>
      <c r="N10">
        <v>14.882459016393444</v>
      </c>
      <c r="O10">
        <v>24.179674525839566</v>
      </c>
      <c r="P10">
        <v>51.295508982035933</v>
      </c>
      <c r="Q10">
        <v>2.5426486567164179</v>
      </c>
      <c r="R10">
        <v>6.4001845018450174</v>
      </c>
      <c r="S10">
        <v>6.7038658385093166</v>
      </c>
      <c r="T10">
        <v>0</v>
      </c>
      <c r="U10">
        <v>243.68758582928851</v>
      </c>
      <c r="V10">
        <v>4.6047151963574278</v>
      </c>
      <c r="W10">
        <v>11.412828236376178</v>
      </c>
      <c r="X10">
        <v>24.974910198508557</v>
      </c>
      <c r="Y10">
        <v>0</v>
      </c>
      <c r="Z10">
        <v>0.27939999999999998</v>
      </c>
      <c r="AA10">
        <v>0</v>
      </c>
      <c r="AB10">
        <v>0</v>
      </c>
      <c r="AC10">
        <v>0</v>
      </c>
      <c r="AD10">
        <v>0.33549999999999996</v>
      </c>
      <c r="AE10">
        <v>4.1858595999999997</v>
      </c>
      <c r="AF10">
        <v>0</v>
      </c>
      <c r="AG10">
        <v>0</v>
      </c>
      <c r="AH10">
        <v>5.2918800000000008</v>
      </c>
      <c r="AI10">
        <v>0</v>
      </c>
      <c r="AJ10">
        <v>0</v>
      </c>
      <c r="AK10">
        <v>6.6716100000000003</v>
      </c>
      <c r="AL10">
        <v>18.001100000000005</v>
      </c>
      <c r="AM10">
        <v>0</v>
      </c>
      <c r="AN10">
        <v>0</v>
      </c>
      <c r="AO10">
        <v>1.0081260000000001</v>
      </c>
      <c r="AP10">
        <v>3.0907242200604048</v>
      </c>
      <c r="AQ10">
        <v>0</v>
      </c>
      <c r="AR10">
        <v>3.3648000000000007</v>
      </c>
      <c r="AS10">
        <v>3.7587000000000002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565.41680488605039</v>
      </c>
      <c r="DN10">
        <v>18.57099263481518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82.079773652857568</v>
      </c>
      <c r="L11">
        <v>65.235943066077439</v>
      </c>
      <c r="M11">
        <v>0</v>
      </c>
      <c r="N11">
        <v>14.882459016393444</v>
      </c>
      <c r="O11">
        <v>24.179674525839566</v>
      </c>
      <c r="P11">
        <v>51.295508982035933</v>
      </c>
      <c r="Q11">
        <v>2.5426486567164179</v>
      </c>
      <c r="R11">
        <v>8.0765834254143645</v>
      </c>
      <c r="S11">
        <v>6.7038658385093166</v>
      </c>
      <c r="T11">
        <v>0</v>
      </c>
      <c r="U11">
        <v>243.68758582928851</v>
      </c>
      <c r="V11">
        <v>4.6047151963574278</v>
      </c>
      <c r="W11">
        <v>11.412828236376178</v>
      </c>
      <c r="X11">
        <v>24.974910198508557</v>
      </c>
      <c r="Y11">
        <v>0</v>
      </c>
      <c r="Z11">
        <v>1.6562832000000003</v>
      </c>
      <c r="AA11">
        <v>0</v>
      </c>
      <c r="AB11">
        <v>0</v>
      </c>
      <c r="AC11">
        <v>0</v>
      </c>
      <c r="AD11">
        <v>0.33549999999999996</v>
      </c>
      <c r="AE11">
        <v>4.1858595999999997</v>
      </c>
      <c r="AF11">
        <v>0</v>
      </c>
      <c r="AG11">
        <v>0</v>
      </c>
      <c r="AH11">
        <v>5.2918800000000008</v>
      </c>
      <c r="AI11">
        <v>0</v>
      </c>
      <c r="AJ11">
        <v>0</v>
      </c>
      <c r="AK11">
        <v>6.6716100000000003</v>
      </c>
      <c r="AL11">
        <v>18.001100000000005</v>
      </c>
      <c r="AM11">
        <v>0</v>
      </c>
      <c r="AN11">
        <v>0</v>
      </c>
      <c r="AO11">
        <v>1.0081260000000001</v>
      </c>
      <c r="AP11">
        <v>1.4640272621338764</v>
      </c>
      <c r="AQ11">
        <v>0</v>
      </c>
      <c r="AR11">
        <v>3.3648000000000007</v>
      </c>
      <c r="AS11">
        <v>3.7587000000000002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566.79812021511646</v>
      </c>
      <c r="DN11">
        <v>18.616262471391916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82.079773652857568</v>
      </c>
      <c r="L12">
        <v>65.235943066077439</v>
      </c>
      <c r="M12">
        <v>0</v>
      </c>
      <c r="N12">
        <v>14.882459016393444</v>
      </c>
      <c r="O12">
        <v>24.179674525839566</v>
      </c>
      <c r="P12">
        <v>51.295508982035933</v>
      </c>
      <c r="Q12">
        <v>2.5426486567164179</v>
      </c>
      <c r="R12">
        <v>9.750356512378902</v>
      </c>
      <c r="S12">
        <v>6.7038658385093166</v>
      </c>
      <c r="T12">
        <v>0</v>
      </c>
      <c r="U12">
        <v>243.68758582928851</v>
      </c>
      <c r="V12">
        <v>4.6047151963574278</v>
      </c>
      <c r="W12">
        <v>11.412828236376178</v>
      </c>
      <c r="X12">
        <v>24.974910198508557</v>
      </c>
      <c r="Y12">
        <v>0</v>
      </c>
      <c r="Z12">
        <v>1.6562832000000003</v>
      </c>
      <c r="AA12">
        <v>0</v>
      </c>
      <c r="AB12">
        <v>0</v>
      </c>
      <c r="AC12">
        <v>0</v>
      </c>
      <c r="AD12">
        <v>0.33549999999999996</v>
      </c>
      <c r="AE12">
        <v>4.1858595999999997</v>
      </c>
      <c r="AF12">
        <v>0</v>
      </c>
      <c r="AG12">
        <v>0</v>
      </c>
      <c r="AH12">
        <v>5.2918800000000008</v>
      </c>
      <c r="AI12">
        <v>0</v>
      </c>
      <c r="AJ12">
        <v>0</v>
      </c>
      <c r="AK12">
        <v>6.6716100000000003</v>
      </c>
      <c r="AL12">
        <v>18.001100000000005</v>
      </c>
      <c r="AM12">
        <v>0</v>
      </c>
      <c r="AN12">
        <v>0</v>
      </c>
      <c r="AO12">
        <v>1.0081260000000001</v>
      </c>
      <c r="AP12">
        <v>1.4640272621338764</v>
      </c>
      <c r="AQ12">
        <v>0</v>
      </c>
      <c r="AR12">
        <v>3.3648000000000007</v>
      </c>
      <c r="AS12">
        <v>3.7587000000000002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568.41866726199748</v>
      </c>
      <c r="DN12">
        <v>18.669488511475418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82.079773652857568</v>
      </c>
      <c r="L13">
        <v>65.235943066077439</v>
      </c>
      <c r="M13">
        <v>0</v>
      </c>
      <c r="N13">
        <v>14.882459016393444</v>
      </c>
      <c r="O13">
        <v>24.179674525839566</v>
      </c>
      <c r="P13">
        <v>51.295508982035933</v>
      </c>
      <c r="Q13">
        <v>2.5426486567164179</v>
      </c>
      <c r="R13">
        <v>11.122142531546894</v>
      </c>
      <c r="S13">
        <v>6.7038658385093166</v>
      </c>
      <c r="T13">
        <v>0</v>
      </c>
      <c r="U13">
        <v>243.68758582928851</v>
      </c>
      <c r="V13">
        <v>4.6047151963574278</v>
      </c>
      <c r="W13">
        <v>11.412828236376178</v>
      </c>
      <c r="X13">
        <v>24.974910198508557</v>
      </c>
      <c r="Y13">
        <v>0</v>
      </c>
      <c r="Z13">
        <v>1.6562832000000003</v>
      </c>
      <c r="AA13">
        <v>0</v>
      </c>
      <c r="AB13">
        <v>0</v>
      </c>
      <c r="AC13">
        <v>0</v>
      </c>
      <c r="AD13">
        <v>0.33549999999999996</v>
      </c>
      <c r="AE13">
        <v>4.1858595999999997</v>
      </c>
      <c r="AF13">
        <v>0</v>
      </c>
      <c r="AG13">
        <v>0</v>
      </c>
      <c r="AH13">
        <v>5.2918800000000008</v>
      </c>
      <c r="AI13">
        <v>0</v>
      </c>
      <c r="AJ13">
        <v>0</v>
      </c>
      <c r="AK13">
        <v>6.6716100000000003</v>
      </c>
      <c r="AL13">
        <v>6.4922000000000022</v>
      </c>
      <c r="AM13">
        <v>0</v>
      </c>
      <c r="AN13">
        <v>0</v>
      </c>
      <c r="AO13">
        <v>1.0081260000000001</v>
      </c>
      <c r="AP13">
        <v>1.4640272621338764</v>
      </c>
      <c r="AQ13">
        <v>0</v>
      </c>
      <c r="AR13">
        <v>3.3648000000000007</v>
      </c>
      <c r="AS13">
        <v>3.7587000000000002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558.60391359902189</v>
      </c>
      <c r="DN13">
        <v>18.347128193619024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82.079773652857568</v>
      </c>
      <c r="L14">
        <v>65.235943066077439</v>
      </c>
      <c r="M14">
        <v>0</v>
      </c>
      <c r="N14">
        <v>14.882459016393444</v>
      </c>
      <c r="O14">
        <v>24.179674525839566</v>
      </c>
      <c r="P14">
        <v>51.295508982035933</v>
      </c>
      <c r="Q14">
        <v>2.5426486567164179</v>
      </c>
      <c r="R14">
        <v>11.122142531546894</v>
      </c>
      <c r="S14">
        <v>6.7038658385093166</v>
      </c>
      <c r="T14">
        <v>0</v>
      </c>
      <c r="U14">
        <v>243.68758582928851</v>
      </c>
      <c r="V14">
        <v>4.6047151963574278</v>
      </c>
      <c r="W14">
        <v>11.412828236376178</v>
      </c>
      <c r="X14">
        <v>24.974910198508557</v>
      </c>
      <c r="Y14">
        <v>0</v>
      </c>
      <c r="Z14">
        <v>1.6562832000000003</v>
      </c>
      <c r="AA14">
        <v>0</v>
      </c>
      <c r="AB14">
        <v>0</v>
      </c>
      <c r="AC14">
        <v>0</v>
      </c>
      <c r="AD14">
        <v>0.33549999999999996</v>
      </c>
      <c r="AE14">
        <v>4.1858595999999997</v>
      </c>
      <c r="AF14">
        <v>0</v>
      </c>
      <c r="AG14">
        <v>0</v>
      </c>
      <c r="AH14">
        <v>5.2918800000000008</v>
      </c>
      <c r="AI14">
        <v>0</v>
      </c>
      <c r="AJ14">
        <v>0</v>
      </c>
      <c r="AK14">
        <v>6.6716100000000003</v>
      </c>
      <c r="AL14">
        <v>6.4922000000000022</v>
      </c>
      <c r="AM14">
        <v>0</v>
      </c>
      <c r="AN14">
        <v>0</v>
      </c>
      <c r="AO14">
        <v>1.0081260000000001</v>
      </c>
      <c r="AP14">
        <v>1.4640272621338764</v>
      </c>
      <c r="AQ14">
        <v>0</v>
      </c>
      <c r="AR14">
        <v>3.3648000000000007</v>
      </c>
      <c r="AS14">
        <v>3.7587000000000002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558.60391359902189</v>
      </c>
      <c r="DN14">
        <v>18.347128193619024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82.079773652857568</v>
      </c>
      <c r="L15">
        <v>65.235943066077439</v>
      </c>
      <c r="M15">
        <v>0</v>
      </c>
      <c r="N15">
        <v>14.882459016393444</v>
      </c>
      <c r="O15">
        <v>24.179674525839566</v>
      </c>
      <c r="P15">
        <v>51.295508982035933</v>
      </c>
      <c r="Q15">
        <v>2.5426486567164179</v>
      </c>
      <c r="R15">
        <v>11.122142531546894</v>
      </c>
      <c r="S15">
        <v>6.7038658385093166</v>
      </c>
      <c r="T15">
        <v>0</v>
      </c>
      <c r="U15">
        <v>243.68758582928851</v>
      </c>
      <c r="V15">
        <v>4.6047151963574278</v>
      </c>
      <c r="W15">
        <v>11.412828236376178</v>
      </c>
      <c r="X15">
        <v>24.974910198508557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0.33549999999999996</v>
      </c>
      <c r="AE15">
        <v>4.1858595999999997</v>
      </c>
      <c r="AF15">
        <v>0</v>
      </c>
      <c r="AG15">
        <v>0</v>
      </c>
      <c r="AH15">
        <v>5.2918800000000008</v>
      </c>
      <c r="AI15">
        <v>0</v>
      </c>
      <c r="AJ15">
        <v>0</v>
      </c>
      <c r="AK15">
        <v>6.6716100000000003</v>
      </c>
      <c r="AL15">
        <v>6.4922000000000022</v>
      </c>
      <c r="AM15">
        <v>0</v>
      </c>
      <c r="AN15">
        <v>0</v>
      </c>
      <c r="AO15">
        <v>1.0081260000000001</v>
      </c>
      <c r="AP15">
        <v>1.4640272621338764</v>
      </c>
      <c r="AQ15">
        <v>0</v>
      </c>
      <c r="AR15">
        <v>3.3648000000000007</v>
      </c>
      <c r="AS15">
        <v>3.7587000000000002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557.00030009302191</v>
      </c>
      <c r="DN15">
        <v>18.294458499619029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82.079773652857568</v>
      </c>
      <c r="L16">
        <v>65.235943066077439</v>
      </c>
      <c r="M16">
        <v>0</v>
      </c>
      <c r="N16">
        <v>14.882459016393444</v>
      </c>
      <c r="O16">
        <v>24.179674525839566</v>
      </c>
      <c r="P16">
        <v>51.295508982035933</v>
      </c>
      <c r="Q16">
        <v>2.5426486567164179</v>
      </c>
      <c r="R16">
        <v>11.122142531546894</v>
      </c>
      <c r="S16">
        <v>6.7038658385093166</v>
      </c>
      <c r="T16">
        <v>0</v>
      </c>
      <c r="U16">
        <v>243.68758582928851</v>
      </c>
      <c r="V16">
        <v>4.6047151963574278</v>
      </c>
      <c r="W16">
        <v>11.412828236376178</v>
      </c>
      <c r="X16">
        <v>24.974910198508557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0.33549999999999996</v>
      </c>
      <c r="AE16">
        <v>4.1858595999999997</v>
      </c>
      <c r="AF16">
        <v>0</v>
      </c>
      <c r="AG16">
        <v>0</v>
      </c>
      <c r="AH16">
        <v>5.2918800000000008</v>
      </c>
      <c r="AI16">
        <v>0</v>
      </c>
      <c r="AJ16">
        <v>0</v>
      </c>
      <c r="AK16">
        <v>6.6716100000000003</v>
      </c>
      <c r="AL16">
        <v>6.4922000000000022</v>
      </c>
      <c r="AM16">
        <v>0</v>
      </c>
      <c r="AN16">
        <v>0</v>
      </c>
      <c r="AO16">
        <v>1.0081260000000001</v>
      </c>
      <c r="AP16">
        <v>1.4640272621338764</v>
      </c>
      <c r="AQ16">
        <v>0</v>
      </c>
      <c r="AR16">
        <v>3.3648000000000007</v>
      </c>
      <c r="AS16">
        <v>3.7587000000000002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557.00030009302191</v>
      </c>
      <c r="DN16">
        <v>18.294458499619029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82.079773652857568</v>
      </c>
      <c r="L17">
        <v>65.235943066077439</v>
      </c>
      <c r="M17">
        <v>0</v>
      </c>
      <c r="N17">
        <v>14.882459016393444</v>
      </c>
      <c r="O17">
        <v>24.179674525839566</v>
      </c>
      <c r="P17">
        <v>51.295508982035933</v>
      </c>
      <c r="Q17">
        <v>2.5426486567164179</v>
      </c>
      <c r="R17">
        <v>11.122142531546894</v>
      </c>
      <c r="S17">
        <v>6.7038658385093166</v>
      </c>
      <c r="T17">
        <v>0</v>
      </c>
      <c r="U17">
        <v>243.68758582928851</v>
      </c>
      <c r="V17">
        <v>4.6047151963574278</v>
      </c>
      <c r="W17">
        <v>11.412828236376178</v>
      </c>
      <c r="X17">
        <v>24.974910198508557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0.33549999999999996</v>
      </c>
      <c r="AE17">
        <v>4.1858595999999997</v>
      </c>
      <c r="AF17">
        <v>0</v>
      </c>
      <c r="AG17">
        <v>0</v>
      </c>
      <c r="AH17">
        <v>5.2918800000000008</v>
      </c>
      <c r="AI17">
        <v>0</v>
      </c>
      <c r="AJ17">
        <v>0</v>
      </c>
      <c r="AK17">
        <v>6.6716100000000003</v>
      </c>
      <c r="AL17">
        <v>6.4922000000000022</v>
      </c>
      <c r="AM17">
        <v>0</v>
      </c>
      <c r="AN17">
        <v>0</v>
      </c>
      <c r="AO17">
        <v>1.0081260000000001</v>
      </c>
      <c r="AP17">
        <v>1.4640272621338764</v>
      </c>
      <c r="AQ17">
        <v>0</v>
      </c>
      <c r="AR17">
        <v>12.618</v>
      </c>
      <c r="AS17">
        <v>3.7587000000000002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565.95924823142786</v>
      </c>
      <c r="DN17">
        <v>18.588710361213234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82.079773652857568</v>
      </c>
      <c r="L18">
        <v>65.235943066077439</v>
      </c>
      <c r="M18">
        <v>0</v>
      </c>
      <c r="N18">
        <v>14.882459016393444</v>
      </c>
      <c r="O18">
        <v>24.179674525839566</v>
      </c>
      <c r="P18">
        <v>51.295508982035933</v>
      </c>
      <c r="Q18">
        <v>2.5426486567164179</v>
      </c>
      <c r="R18">
        <v>11.122142531546894</v>
      </c>
      <c r="S18">
        <v>6.7038658385093166</v>
      </c>
      <c r="T18">
        <v>0</v>
      </c>
      <c r="U18">
        <v>243.68758582928851</v>
      </c>
      <c r="V18">
        <v>4.6047151963574278</v>
      </c>
      <c r="W18">
        <v>11.412828236376178</v>
      </c>
      <c r="X18">
        <v>24.974910198508557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0.33549999999999996</v>
      </c>
      <c r="AE18">
        <v>4.1858595999999997</v>
      </c>
      <c r="AF18">
        <v>0</v>
      </c>
      <c r="AG18">
        <v>0</v>
      </c>
      <c r="AH18">
        <v>5.2918800000000008</v>
      </c>
      <c r="AI18">
        <v>0</v>
      </c>
      <c r="AJ18">
        <v>0</v>
      </c>
      <c r="AK18">
        <v>6.6716100000000003</v>
      </c>
      <c r="AL18">
        <v>6.4922000000000022</v>
      </c>
      <c r="AM18">
        <v>0</v>
      </c>
      <c r="AN18">
        <v>0</v>
      </c>
      <c r="AO18">
        <v>1.0081260000000001</v>
      </c>
      <c r="AP18">
        <v>1.4640272621338764</v>
      </c>
      <c r="AQ18">
        <v>0</v>
      </c>
      <c r="AR18">
        <v>12.618</v>
      </c>
      <c r="AS18">
        <v>3.7587000000000002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565.95924823142786</v>
      </c>
      <c r="DN18">
        <v>18.588710361213234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82.079773652857568</v>
      </c>
      <c r="L19">
        <v>40.002165204924943</v>
      </c>
      <c r="M19">
        <v>0</v>
      </c>
      <c r="N19">
        <v>14.882459016393444</v>
      </c>
      <c r="O19">
        <v>24.179674525839566</v>
      </c>
      <c r="P19">
        <v>51.295508982035933</v>
      </c>
      <c r="Q19">
        <v>1.0011440613026821</v>
      </c>
      <c r="R19">
        <v>11.122142531546894</v>
      </c>
      <c r="S19">
        <v>3.0048375796178348</v>
      </c>
      <c r="T19">
        <v>0</v>
      </c>
      <c r="U19">
        <v>243.68758582928851</v>
      </c>
      <c r="V19">
        <v>4.6047151963574278</v>
      </c>
      <c r="W19">
        <v>11.412828236376178</v>
      </c>
      <c r="X19">
        <v>24.974910198508557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0.33549999999999996</v>
      </c>
      <c r="AE19">
        <v>4.1858595999999997</v>
      </c>
      <c r="AF19">
        <v>0</v>
      </c>
      <c r="AG19">
        <v>0</v>
      </c>
      <c r="AH19">
        <v>5.2918800000000008</v>
      </c>
      <c r="AI19">
        <v>0</v>
      </c>
      <c r="AJ19">
        <v>0</v>
      </c>
      <c r="AK19">
        <v>6.6716100000000003</v>
      </c>
      <c r="AL19">
        <v>3.3936500000000005</v>
      </c>
      <c r="AM19">
        <v>0</v>
      </c>
      <c r="AN19">
        <v>0</v>
      </c>
      <c r="AO19">
        <v>1.0081260000000001</v>
      </c>
      <c r="AP19">
        <v>1.4640272621338764</v>
      </c>
      <c r="AQ19">
        <v>0</v>
      </c>
      <c r="AR19">
        <v>3.3648000000000007</v>
      </c>
      <c r="AS19">
        <v>3.7587000000000002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524.49505604715387</v>
      </c>
      <c r="DN19">
        <v>17.226841830029297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82.079773652857568</v>
      </c>
      <c r="L20">
        <v>65.235943066077439</v>
      </c>
      <c r="M20">
        <v>0</v>
      </c>
      <c r="N20">
        <v>14.882459016393444</v>
      </c>
      <c r="O20">
        <v>24.179674525839566</v>
      </c>
      <c r="P20">
        <v>51.295508982035933</v>
      </c>
      <c r="Q20">
        <v>2.5426486567164179</v>
      </c>
      <c r="R20">
        <v>11.122142531546894</v>
      </c>
      <c r="S20">
        <v>6.7038658385093166</v>
      </c>
      <c r="T20">
        <v>0</v>
      </c>
      <c r="U20">
        <v>243.68758582928851</v>
      </c>
      <c r="V20">
        <v>4.6047151963574278</v>
      </c>
      <c r="W20">
        <v>11.412828236376178</v>
      </c>
      <c r="X20">
        <v>24.974910198508557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0.33549999999999996</v>
      </c>
      <c r="AE20">
        <v>4.1858595999999997</v>
      </c>
      <c r="AF20">
        <v>0</v>
      </c>
      <c r="AG20">
        <v>0</v>
      </c>
      <c r="AH20">
        <v>5.2918800000000008</v>
      </c>
      <c r="AI20">
        <v>0</v>
      </c>
      <c r="AJ20">
        <v>0</v>
      </c>
      <c r="AK20">
        <v>6.6716100000000003</v>
      </c>
      <c r="AL20">
        <v>3.3936500000000005</v>
      </c>
      <c r="AM20">
        <v>0</v>
      </c>
      <c r="AN20">
        <v>0</v>
      </c>
      <c r="AO20">
        <v>1.0081260000000001</v>
      </c>
      <c r="AP20">
        <v>1.4640272621338764</v>
      </c>
      <c r="AQ20">
        <v>0</v>
      </c>
      <c r="AR20">
        <v>3.3648000000000007</v>
      </c>
      <c r="AS20">
        <v>3.7587000000000002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554.00028403381361</v>
      </c>
      <c r="DN20">
        <v>18.19592455882729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82.079773652857568</v>
      </c>
      <c r="L21">
        <v>65.235943066077439</v>
      </c>
      <c r="M21">
        <v>0</v>
      </c>
      <c r="N21">
        <v>14.882459016393444</v>
      </c>
      <c r="O21">
        <v>24.179674525839566</v>
      </c>
      <c r="P21">
        <v>51.295508982035933</v>
      </c>
      <c r="Q21">
        <v>2.5426486567164179</v>
      </c>
      <c r="R21">
        <v>11.122142531546894</v>
      </c>
      <c r="S21">
        <v>6.7038658385093166</v>
      </c>
      <c r="T21">
        <v>0</v>
      </c>
      <c r="U21">
        <v>243.68758582928851</v>
      </c>
      <c r="V21">
        <v>4.6047151963574278</v>
      </c>
      <c r="W21">
        <v>11.412828236376178</v>
      </c>
      <c r="X21">
        <v>24.974910198508557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0.33549999999999996</v>
      </c>
      <c r="AE21">
        <v>4.1858595999999997</v>
      </c>
      <c r="AF21">
        <v>0</v>
      </c>
      <c r="AG21">
        <v>0</v>
      </c>
      <c r="AH21">
        <v>5.2918800000000008</v>
      </c>
      <c r="AI21">
        <v>0</v>
      </c>
      <c r="AJ21">
        <v>0</v>
      </c>
      <c r="AK21">
        <v>6.6716100000000003</v>
      </c>
      <c r="AL21">
        <v>3.3936500000000005</v>
      </c>
      <c r="AM21">
        <v>0</v>
      </c>
      <c r="AN21">
        <v>0</v>
      </c>
      <c r="AO21">
        <v>1.0081260000000001</v>
      </c>
      <c r="AP21">
        <v>1.4640272621338764</v>
      </c>
      <c r="AQ21">
        <v>0</v>
      </c>
      <c r="AR21">
        <v>3.3648000000000007</v>
      </c>
      <c r="AS21">
        <v>2.5627500000000003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552.8423653047771</v>
      </c>
      <c r="DN21">
        <v>18.157893287863864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82.079773652857568</v>
      </c>
      <c r="L22">
        <v>65.23577059150422</v>
      </c>
      <c r="M22">
        <v>0</v>
      </c>
      <c r="N22">
        <v>14.882459016393444</v>
      </c>
      <c r="O22">
        <v>24.179674525839566</v>
      </c>
      <c r="P22">
        <v>51.295508982035933</v>
      </c>
      <c r="Q22">
        <v>2.5426486567164179</v>
      </c>
      <c r="R22">
        <v>11.122142531546894</v>
      </c>
      <c r="S22">
        <v>6.7038658385093166</v>
      </c>
      <c r="T22">
        <v>0</v>
      </c>
      <c r="U22">
        <v>243.68758582928851</v>
      </c>
      <c r="V22">
        <v>4.6047151963574278</v>
      </c>
      <c r="W22">
        <v>11.412828236376178</v>
      </c>
      <c r="X22">
        <v>24.974910198508557</v>
      </c>
      <c r="Y22">
        <v>0</v>
      </c>
      <c r="Z22">
        <v>0</v>
      </c>
      <c r="AA22">
        <v>0</v>
      </c>
      <c r="AB22">
        <v>3.3182800000000001</v>
      </c>
      <c r="AC22">
        <v>0</v>
      </c>
      <c r="AD22">
        <v>0.33549999999999996</v>
      </c>
      <c r="AE22">
        <v>4.1858595999999997</v>
      </c>
      <c r="AF22">
        <v>0</v>
      </c>
      <c r="AG22">
        <v>0</v>
      </c>
      <c r="AH22">
        <v>5.2918800000000008</v>
      </c>
      <c r="AI22">
        <v>0</v>
      </c>
      <c r="AJ22">
        <v>0</v>
      </c>
      <c r="AK22">
        <v>6.6716100000000003</v>
      </c>
      <c r="AL22">
        <v>3.3936500000000005</v>
      </c>
      <c r="AM22">
        <v>0</v>
      </c>
      <c r="AN22">
        <v>0</v>
      </c>
      <c r="AO22">
        <v>1.0081260000000001</v>
      </c>
      <c r="AP22">
        <v>1.4640272621338764</v>
      </c>
      <c r="AQ22">
        <v>0</v>
      </c>
      <c r="AR22">
        <v>3.3648000000000007</v>
      </c>
      <c r="AS22">
        <v>2.5627500000000003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556.05495703674285</v>
      </c>
      <c r="DN22">
        <v>18.263409081324831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82.079773652857568</v>
      </c>
      <c r="L23">
        <v>65.225773829302213</v>
      </c>
      <c r="M23">
        <v>0</v>
      </c>
      <c r="N23">
        <v>14.882459016393444</v>
      </c>
      <c r="O23">
        <v>24.179674525839566</v>
      </c>
      <c r="P23">
        <v>51.295508982035933</v>
      </c>
      <c r="Q23">
        <v>2.5426486567164179</v>
      </c>
      <c r="R23">
        <v>11.122142531546894</v>
      </c>
      <c r="S23">
        <v>6.7038658385093166</v>
      </c>
      <c r="T23">
        <v>0</v>
      </c>
      <c r="U23">
        <v>243.68758582928851</v>
      </c>
      <c r="V23">
        <v>4.6047151963574278</v>
      </c>
      <c r="W23">
        <v>11.412828236376178</v>
      </c>
      <c r="X23">
        <v>24.974910198508557</v>
      </c>
      <c r="Y23">
        <v>0</v>
      </c>
      <c r="Z23">
        <v>0</v>
      </c>
      <c r="AA23">
        <v>0</v>
      </c>
      <c r="AB23">
        <v>3.3182800000000001</v>
      </c>
      <c r="AC23">
        <v>0</v>
      </c>
      <c r="AD23">
        <v>0.33549999999999996</v>
      </c>
      <c r="AE23">
        <v>8.3717192000000011</v>
      </c>
      <c r="AF23">
        <v>0</v>
      </c>
      <c r="AG23">
        <v>0</v>
      </c>
      <c r="AH23">
        <v>5.2918800000000008</v>
      </c>
      <c r="AI23">
        <v>0</v>
      </c>
      <c r="AJ23">
        <v>0</v>
      </c>
      <c r="AK23">
        <v>6.6716100000000003</v>
      </c>
      <c r="AL23">
        <v>3.3936500000000005</v>
      </c>
      <c r="AM23">
        <v>0</v>
      </c>
      <c r="AN23">
        <v>0</v>
      </c>
      <c r="AO23">
        <v>1.0081260000000001</v>
      </c>
      <c r="AP23">
        <v>1.4640272621338764</v>
      </c>
      <c r="AQ23">
        <v>0</v>
      </c>
      <c r="AR23">
        <v>3.3648000000000007</v>
      </c>
      <c r="AS23">
        <v>2.5627500000000003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560.09802730435422</v>
      </c>
      <c r="DN23">
        <v>18.396201651511525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82.079773652857568</v>
      </c>
      <c r="L24">
        <v>65.235243271497382</v>
      </c>
      <c r="M24">
        <v>0</v>
      </c>
      <c r="N24">
        <v>14.882459016393444</v>
      </c>
      <c r="O24">
        <v>24.179674525839566</v>
      </c>
      <c r="P24">
        <v>51.295508982035933</v>
      </c>
      <c r="Q24">
        <v>2.541406411582213</v>
      </c>
      <c r="R24">
        <v>11.122142531546894</v>
      </c>
      <c r="S24">
        <v>6.7033952641878667</v>
      </c>
      <c r="T24">
        <v>0</v>
      </c>
      <c r="U24">
        <v>243.68758582928851</v>
      </c>
      <c r="V24">
        <v>4.6047151963574278</v>
      </c>
      <c r="W24">
        <v>11.412828236376178</v>
      </c>
      <c r="X24">
        <v>24.974910198508557</v>
      </c>
      <c r="Y24">
        <v>0</v>
      </c>
      <c r="Z24">
        <v>0</v>
      </c>
      <c r="AA24">
        <v>0</v>
      </c>
      <c r="AB24">
        <v>3.3182800000000001</v>
      </c>
      <c r="AC24">
        <v>0</v>
      </c>
      <c r="AD24">
        <v>0.33549999999999996</v>
      </c>
      <c r="AE24">
        <v>8.3717192000000011</v>
      </c>
      <c r="AF24">
        <v>0</v>
      </c>
      <c r="AG24">
        <v>0</v>
      </c>
      <c r="AH24">
        <v>10.968623999999998</v>
      </c>
      <c r="AI24">
        <v>0</v>
      </c>
      <c r="AJ24">
        <v>0</v>
      </c>
      <c r="AK24">
        <v>6.6716100000000003</v>
      </c>
      <c r="AL24">
        <v>3.3936500000000005</v>
      </c>
      <c r="AM24">
        <v>1.3205400000000003</v>
      </c>
      <c r="AN24">
        <v>0</v>
      </c>
      <c r="AO24">
        <v>1.0081260000000001</v>
      </c>
      <c r="AP24">
        <v>1.4640272621338764</v>
      </c>
      <c r="AQ24">
        <v>0</v>
      </c>
      <c r="AR24">
        <v>3.3648000000000007</v>
      </c>
      <c r="AS24">
        <v>2.5627500000000003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566.88030723835777</v>
      </c>
      <c r="DN24">
        <v>18.618962340247599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82.079773652857568</v>
      </c>
      <c r="L25">
        <v>65.234448141939964</v>
      </c>
      <c r="M25">
        <v>0</v>
      </c>
      <c r="N25">
        <v>14.882459016393444</v>
      </c>
      <c r="O25">
        <v>24.179674525839566</v>
      </c>
      <c r="P25">
        <v>51.295508982035933</v>
      </c>
      <c r="Q25">
        <v>2.541406411582213</v>
      </c>
      <c r="R25">
        <v>11.122142531546894</v>
      </c>
      <c r="S25">
        <v>6.7033952641878667</v>
      </c>
      <c r="T25">
        <v>0</v>
      </c>
      <c r="U25">
        <v>243.68758582928851</v>
      </c>
      <c r="V25">
        <v>4.6047151963574278</v>
      </c>
      <c r="W25">
        <v>11.412828236376178</v>
      </c>
      <c r="X25">
        <v>24.974910198508557</v>
      </c>
      <c r="Y25">
        <v>0</v>
      </c>
      <c r="Z25">
        <v>0</v>
      </c>
      <c r="AA25">
        <v>2.2071813685271575</v>
      </c>
      <c r="AB25">
        <v>3.3182800000000001</v>
      </c>
      <c r="AC25">
        <v>0</v>
      </c>
      <c r="AD25">
        <v>2.3149500000000001</v>
      </c>
      <c r="AE25">
        <v>8.3717192000000011</v>
      </c>
      <c r="AF25">
        <v>0</v>
      </c>
      <c r="AG25">
        <v>0</v>
      </c>
      <c r="AH25">
        <v>16.837800000000005</v>
      </c>
      <c r="AI25">
        <v>0</v>
      </c>
      <c r="AJ25">
        <v>0</v>
      </c>
      <c r="AK25">
        <v>6.6716100000000003</v>
      </c>
      <c r="AL25">
        <v>3.3936500000000005</v>
      </c>
      <c r="AM25">
        <v>1.3205400000000003</v>
      </c>
      <c r="AN25">
        <v>0</v>
      </c>
      <c r="AO25">
        <v>1.0081260000000001</v>
      </c>
      <c r="AP25">
        <v>1.4640272621338764</v>
      </c>
      <c r="AQ25">
        <v>0</v>
      </c>
      <c r="AR25">
        <v>3.3648000000000007</v>
      </c>
      <c r="AS25">
        <v>2.5627500000000003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576.61552005912552</v>
      </c>
      <c r="DN25">
        <v>18.938761758449537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82.079773652857568</v>
      </c>
      <c r="L26">
        <v>65.234448141939964</v>
      </c>
      <c r="M26">
        <v>0</v>
      </c>
      <c r="N26">
        <v>14.882459016393444</v>
      </c>
      <c r="O26">
        <v>24.179674525839566</v>
      </c>
      <c r="P26">
        <v>51.295508982035933</v>
      </c>
      <c r="Q26">
        <v>2.541406411582213</v>
      </c>
      <c r="R26">
        <v>11.122142531546894</v>
      </c>
      <c r="S26">
        <v>6.7033952641878667</v>
      </c>
      <c r="T26">
        <v>0</v>
      </c>
      <c r="U26">
        <v>243.68758582928851</v>
      </c>
      <c r="V26">
        <v>4.6047151963574278</v>
      </c>
      <c r="W26">
        <v>11.412828236376178</v>
      </c>
      <c r="X26">
        <v>24.974910198508557</v>
      </c>
      <c r="Y26">
        <v>0</v>
      </c>
      <c r="Z26">
        <v>0</v>
      </c>
      <c r="AA26">
        <v>2.2071813685271575</v>
      </c>
      <c r="AB26">
        <v>6.6704200000000027</v>
      </c>
      <c r="AC26">
        <v>0</v>
      </c>
      <c r="AD26">
        <v>4.6299000000000001</v>
      </c>
      <c r="AE26">
        <v>8.3717192000000011</v>
      </c>
      <c r="AF26">
        <v>0</v>
      </c>
      <c r="AG26">
        <v>0</v>
      </c>
      <c r="AH26">
        <v>21.648599999999998</v>
      </c>
      <c r="AI26">
        <v>0.80825000000000014</v>
      </c>
      <c r="AJ26">
        <v>0</v>
      </c>
      <c r="AK26">
        <v>6.6716100000000003</v>
      </c>
      <c r="AL26">
        <v>3.3936500000000005</v>
      </c>
      <c r="AM26">
        <v>1.3205400000000003</v>
      </c>
      <c r="AN26">
        <v>0</v>
      </c>
      <c r="AO26">
        <v>1.0081260000000001</v>
      </c>
      <c r="AP26">
        <v>1.4640272621338764</v>
      </c>
      <c r="AQ26">
        <v>0</v>
      </c>
      <c r="AR26">
        <v>3.3648000000000007</v>
      </c>
      <c r="AS26">
        <v>2.5627500000000003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587.54276064966768</v>
      </c>
      <c r="DN26">
        <v>19.297661167907606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82.079773652857568</v>
      </c>
      <c r="L27">
        <v>65.234448141939964</v>
      </c>
      <c r="M27">
        <v>0</v>
      </c>
      <c r="N27">
        <v>14.882459016393444</v>
      </c>
      <c r="O27">
        <v>24.179674525839566</v>
      </c>
      <c r="P27">
        <v>51.295508982035933</v>
      </c>
      <c r="Q27">
        <v>2.541406411582213</v>
      </c>
      <c r="R27">
        <v>11.122142531546894</v>
      </c>
      <c r="S27">
        <v>6.7033952641878667</v>
      </c>
      <c r="T27">
        <v>0</v>
      </c>
      <c r="U27">
        <v>243.68758582928851</v>
      </c>
      <c r="V27">
        <v>4.6047151963574278</v>
      </c>
      <c r="W27">
        <v>11.412828236376178</v>
      </c>
      <c r="X27">
        <v>24.974910198508557</v>
      </c>
      <c r="Y27">
        <v>0</v>
      </c>
      <c r="Z27">
        <v>0.83819999999999995</v>
      </c>
      <c r="AA27">
        <v>7.123176234792191</v>
      </c>
      <c r="AB27">
        <v>6.6704200000000027</v>
      </c>
      <c r="AC27">
        <v>2.4578399999999996</v>
      </c>
      <c r="AD27">
        <v>6.9448499999999989</v>
      </c>
      <c r="AE27">
        <v>12.557578799999998</v>
      </c>
      <c r="AF27">
        <v>0</v>
      </c>
      <c r="AG27">
        <v>0</v>
      </c>
      <c r="AH27">
        <v>28.864800000000002</v>
      </c>
      <c r="AI27">
        <v>4.1524652000000009</v>
      </c>
      <c r="AJ27">
        <v>0</v>
      </c>
      <c r="AK27">
        <v>6.6716100000000003</v>
      </c>
      <c r="AL27">
        <v>3.3936500000000005</v>
      </c>
      <c r="AM27">
        <v>1.3205400000000003</v>
      </c>
      <c r="AN27">
        <v>0</v>
      </c>
      <c r="AO27">
        <v>1.0081260000000001</v>
      </c>
      <c r="AP27">
        <v>1.4640272621338764</v>
      </c>
      <c r="AQ27">
        <v>0</v>
      </c>
      <c r="AR27">
        <v>3.3648000000000007</v>
      </c>
      <c r="AS27">
        <v>2.3918999999999997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611.84680250936924</v>
      </c>
      <c r="DN27">
        <v>20.09602897447084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82.079773652857568</v>
      </c>
      <c r="L28">
        <v>65.234448141939964</v>
      </c>
      <c r="M28">
        <v>0</v>
      </c>
      <c r="N28">
        <v>14.882459016393444</v>
      </c>
      <c r="O28">
        <v>24.179674525839566</v>
      </c>
      <c r="P28">
        <v>51.295508982035933</v>
      </c>
      <c r="Q28">
        <v>2.541406411582213</v>
      </c>
      <c r="R28">
        <v>11.122142531546894</v>
      </c>
      <c r="S28">
        <v>6.7033952641878667</v>
      </c>
      <c r="T28">
        <v>0</v>
      </c>
      <c r="U28">
        <v>243.68758582928851</v>
      </c>
      <c r="V28">
        <v>4.6047151963574278</v>
      </c>
      <c r="W28">
        <v>11.412828236376178</v>
      </c>
      <c r="X28">
        <v>24.974910198508557</v>
      </c>
      <c r="Y28">
        <v>0</v>
      </c>
      <c r="Z28">
        <v>4.9688496000000004</v>
      </c>
      <c r="AA28">
        <v>10.694796994772499</v>
      </c>
      <c r="AB28">
        <v>10.036104000000002</v>
      </c>
      <c r="AC28">
        <v>7.3809581492068457</v>
      </c>
      <c r="AD28">
        <v>9.2812720000000013</v>
      </c>
      <c r="AE28">
        <v>12.557578799999998</v>
      </c>
      <c r="AF28">
        <v>0</v>
      </c>
      <c r="AG28">
        <v>0</v>
      </c>
      <c r="AH28">
        <v>35.648028000000004</v>
      </c>
      <c r="AI28">
        <v>8.3049304000000017</v>
      </c>
      <c r="AJ28">
        <v>0</v>
      </c>
      <c r="AK28">
        <v>6.6716100000000003</v>
      </c>
      <c r="AL28">
        <v>3.3936500000000005</v>
      </c>
      <c r="AM28">
        <v>4.0144416000000005</v>
      </c>
      <c r="AN28">
        <v>0</v>
      </c>
      <c r="AO28">
        <v>1.0081260000000001</v>
      </c>
      <c r="AP28">
        <v>1.4640272621338764</v>
      </c>
      <c r="AQ28">
        <v>0</v>
      </c>
      <c r="AR28">
        <v>3.3648000000000007</v>
      </c>
      <c r="AS28">
        <v>2.3918999999999997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642.7875749993691</v>
      </c>
      <c r="DN28">
        <v>21.1123457936581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82.079773652857568</v>
      </c>
      <c r="L29">
        <v>65.234448141939964</v>
      </c>
      <c r="M29">
        <v>0</v>
      </c>
      <c r="N29">
        <v>14.882459016393444</v>
      </c>
      <c r="O29">
        <v>24.179674525839566</v>
      </c>
      <c r="P29">
        <v>51.295508982035933</v>
      </c>
      <c r="Q29">
        <v>2.541406411582213</v>
      </c>
      <c r="R29">
        <v>11.122142531546894</v>
      </c>
      <c r="S29">
        <v>6.7033952641878667</v>
      </c>
      <c r="T29">
        <v>0</v>
      </c>
      <c r="U29">
        <v>243.68758582928851</v>
      </c>
      <c r="V29">
        <v>4.6047151963574278</v>
      </c>
      <c r="W29">
        <v>11.412828236376178</v>
      </c>
      <c r="X29">
        <v>24.974910198508557</v>
      </c>
      <c r="Y29">
        <v>0</v>
      </c>
      <c r="Z29">
        <v>4.9688496000000004</v>
      </c>
      <c r="AA29">
        <v>10.694796994772499</v>
      </c>
      <c r="AB29">
        <v>10.036104000000002</v>
      </c>
      <c r="AC29">
        <v>7.3809581492068457</v>
      </c>
      <c r="AD29">
        <v>9.2812720000000013</v>
      </c>
      <c r="AE29">
        <v>12.557578799999998</v>
      </c>
      <c r="AF29">
        <v>0</v>
      </c>
      <c r="AG29">
        <v>0</v>
      </c>
      <c r="AH29">
        <v>35.648028000000004</v>
      </c>
      <c r="AI29">
        <v>8.3049304000000017</v>
      </c>
      <c r="AJ29">
        <v>0</v>
      </c>
      <c r="AK29">
        <v>6.6716100000000003</v>
      </c>
      <c r="AL29">
        <v>3.3936500000000005</v>
      </c>
      <c r="AM29">
        <v>4.0144416000000005</v>
      </c>
      <c r="AN29">
        <v>0</v>
      </c>
      <c r="AO29">
        <v>1.0081260000000001</v>
      </c>
      <c r="AP29">
        <v>1.4640272621338764</v>
      </c>
      <c r="AQ29">
        <v>0</v>
      </c>
      <c r="AR29">
        <v>3.3648000000000007</v>
      </c>
      <c r="AS29">
        <v>2.3918999999999997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642.7875749993691</v>
      </c>
      <c r="DN29">
        <v>21.1123457936581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82.079773652857568</v>
      </c>
      <c r="L30">
        <v>65.234448141939964</v>
      </c>
      <c r="M30">
        <v>0</v>
      </c>
      <c r="N30">
        <v>14.882459016393444</v>
      </c>
      <c r="O30">
        <v>24.179674525839566</v>
      </c>
      <c r="P30">
        <v>51.295508982035933</v>
      </c>
      <c r="Q30">
        <v>2.541406411582213</v>
      </c>
      <c r="R30">
        <v>11.122142531546894</v>
      </c>
      <c r="S30">
        <v>6.7033952641878667</v>
      </c>
      <c r="T30">
        <v>0</v>
      </c>
      <c r="U30">
        <v>243.68758582928851</v>
      </c>
      <c r="V30">
        <v>4.6047151963574278</v>
      </c>
      <c r="W30">
        <v>11.412828236376178</v>
      </c>
      <c r="X30">
        <v>24.974910198508557</v>
      </c>
      <c r="Y30">
        <v>0</v>
      </c>
      <c r="Z30">
        <v>4.9688496000000004</v>
      </c>
      <c r="AA30">
        <v>10.694796994772499</v>
      </c>
      <c r="AB30">
        <v>10.036104000000002</v>
      </c>
      <c r="AC30">
        <v>7.3809581492068457</v>
      </c>
      <c r="AD30">
        <v>9.2812720000000013</v>
      </c>
      <c r="AE30">
        <v>12.557578799999998</v>
      </c>
      <c r="AF30">
        <v>0</v>
      </c>
      <c r="AG30">
        <v>0</v>
      </c>
      <c r="AH30">
        <v>35.648028000000004</v>
      </c>
      <c r="AI30">
        <v>8.3049304000000017</v>
      </c>
      <c r="AJ30">
        <v>0</v>
      </c>
      <c r="AK30">
        <v>6.6716100000000003</v>
      </c>
      <c r="AL30">
        <v>3.3936500000000005</v>
      </c>
      <c r="AM30">
        <v>4.0144416000000005</v>
      </c>
      <c r="AN30">
        <v>0</v>
      </c>
      <c r="AO30">
        <v>1.0081260000000001</v>
      </c>
      <c r="AP30">
        <v>1.4640272621338764</v>
      </c>
      <c r="AQ30">
        <v>0</v>
      </c>
      <c r="AR30">
        <v>3.3648000000000007</v>
      </c>
      <c r="AS30">
        <v>2.3918999999999997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642.7875749993691</v>
      </c>
      <c r="DN30">
        <v>21.1123457936581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82.079773652857568</v>
      </c>
      <c r="L31">
        <v>65.234448141939964</v>
      </c>
      <c r="M31">
        <v>0</v>
      </c>
      <c r="N31">
        <v>14.882459016393444</v>
      </c>
      <c r="O31">
        <v>24.179674525839566</v>
      </c>
      <c r="P31">
        <v>51.295508982035933</v>
      </c>
      <c r="Q31">
        <v>2.541406411582213</v>
      </c>
      <c r="R31">
        <v>11.122142531546894</v>
      </c>
      <c r="S31">
        <v>6.7033952641878667</v>
      </c>
      <c r="T31">
        <v>0</v>
      </c>
      <c r="U31">
        <v>243.68758582928851</v>
      </c>
      <c r="V31">
        <v>4.6047151963574278</v>
      </c>
      <c r="W31">
        <v>11.412828236376178</v>
      </c>
      <c r="X31">
        <v>24.974910198508557</v>
      </c>
      <c r="Y31">
        <v>0</v>
      </c>
      <c r="Z31">
        <v>4.9688496000000004</v>
      </c>
      <c r="AA31">
        <v>10.694796994772499</v>
      </c>
      <c r="AB31">
        <v>10.036104000000002</v>
      </c>
      <c r="AC31">
        <v>7.3809581492068457</v>
      </c>
      <c r="AD31">
        <v>9.2812720000000013</v>
      </c>
      <c r="AE31">
        <v>12.557578799999998</v>
      </c>
      <c r="AF31">
        <v>0</v>
      </c>
      <c r="AG31">
        <v>0</v>
      </c>
      <c r="AH31">
        <v>35.648028000000004</v>
      </c>
      <c r="AI31">
        <v>8.3049304000000017</v>
      </c>
      <c r="AJ31">
        <v>0</v>
      </c>
      <c r="AK31">
        <v>6.6716100000000003</v>
      </c>
      <c r="AL31">
        <v>3.3936500000000005</v>
      </c>
      <c r="AM31">
        <v>4.0144416000000005</v>
      </c>
      <c r="AN31">
        <v>0</v>
      </c>
      <c r="AO31">
        <v>1.0081260000000001</v>
      </c>
      <c r="AP31">
        <v>1.4640272621338764</v>
      </c>
      <c r="AQ31">
        <v>0</v>
      </c>
      <c r="AR31">
        <v>5.6079999999999997</v>
      </c>
      <c r="AS31">
        <v>2.3918999999999997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644.95944113777489</v>
      </c>
      <c r="DN31">
        <v>21.183679655252298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82.079773652857568</v>
      </c>
      <c r="L32">
        <v>65.234448141939964</v>
      </c>
      <c r="M32">
        <v>0</v>
      </c>
      <c r="N32">
        <v>14.882459016393444</v>
      </c>
      <c r="O32">
        <v>24.179674525839566</v>
      </c>
      <c r="P32">
        <v>51.295508982035933</v>
      </c>
      <c r="Q32">
        <v>2.541406411582213</v>
      </c>
      <c r="R32">
        <v>11.122142531546894</v>
      </c>
      <c r="S32">
        <v>6.7033952641878667</v>
      </c>
      <c r="T32">
        <v>0</v>
      </c>
      <c r="U32">
        <v>243.68758582928851</v>
      </c>
      <c r="V32">
        <v>4.6047151963574278</v>
      </c>
      <c r="W32">
        <v>11.412828236376178</v>
      </c>
      <c r="X32">
        <v>24.974910198508557</v>
      </c>
      <c r="Y32">
        <v>0</v>
      </c>
      <c r="Z32">
        <v>1.6562832000000003</v>
      </c>
      <c r="AA32">
        <v>5.2169741437914618</v>
      </c>
      <c r="AB32">
        <v>10.036104000000002</v>
      </c>
      <c r="AC32">
        <v>2.4578399999999996</v>
      </c>
      <c r="AD32">
        <v>6.9448499999999989</v>
      </c>
      <c r="AE32">
        <v>8.3430400000000002</v>
      </c>
      <c r="AF32">
        <v>0</v>
      </c>
      <c r="AG32">
        <v>0</v>
      </c>
      <c r="AH32">
        <v>28.864800000000002</v>
      </c>
      <c r="AI32">
        <v>4.1524652000000009</v>
      </c>
      <c r="AJ32">
        <v>0</v>
      </c>
      <c r="AK32">
        <v>6.6716100000000003</v>
      </c>
      <c r="AL32">
        <v>3.3936500000000005</v>
      </c>
      <c r="AM32">
        <v>4.0144416000000005</v>
      </c>
      <c r="AN32">
        <v>0</v>
      </c>
      <c r="AO32">
        <v>1.0081260000000001</v>
      </c>
      <c r="AP32">
        <v>1.4640272621338764</v>
      </c>
      <c r="AQ32">
        <v>0</v>
      </c>
      <c r="AR32">
        <v>12.618</v>
      </c>
      <c r="AS32">
        <v>2.3918999999999997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621.53865133451393</v>
      </c>
      <c r="DN32">
        <v>20.414308058325581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82.079773652857568</v>
      </c>
      <c r="L33">
        <v>65.234448141939964</v>
      </c>
      <c r="M33">
        <v>0</v>
      </c>
      <c r="N33">
        <v>14.882459016393444</v>
      </c>
      <c r="O33">
        <v>24.179674525839566</v>
      </c>
      <c r="P33">
        <v>51.295508982035933</v>
      </c>
      <c r="Q33">
        <v>2.541406411582213</v>
      </c>
      <c r="R33">
        <v>11.122142531546894</v>
      </c>
      <c r="S33">
        <v>6.7033952641878667</v>
      </c>
      <c r="T33">
        <v>0</v>
      </c>
      <c r="U33">
        <v>243.68758582928851</v>
      </c>
      <c r="V33">
        <v>4.6047151963574278</v>
      </c>
      <c r="W33">
        <v>11.412828236376178</v>
      </c>
      <c r="X33">
        <v>24.974910198508557</v>
      </c>
      <c r="Y33">
        <v>0</v>
      </c>
      <c r="Z33">
        <v>0</v>
      </c>
      <c r="AA33">
        <v>2.2071813685271575</v>
      </c>
      <c r="AB33">
        <v>6.6704200000000027</v>
      </c>
      <c r="AC33">
        <v>0</v>
      </c>
      <c r="AD33">
        <v>4.6299000000000001</v>
      </c>
      <c r="AE33">
        <v>4.1858595999999997</v>
      </c>
      <c r="AF33">
        <v>0</v>
      </c>
      <c r="AG33">
        <v>0</v>
      </c>
      <c r="AH33">
        <v>28.864800000000002</v>
      </c>
      <c r="AI33">
        <v>0.9699000000000001</v>
      </c>
      <c r="AJ33">
        <v>0</v>
      </c>
      <c r="AK33">
        <v>6.6716100000000003</v>
      </c>
      <c r="AL33">
        <v>3.3936500000000005</v>
      </c>
      <c r="AM33">
        <v>4.0144416000000005</v>
      </c>
      <c r="AN33">
        <v>0</v>
      </c>
      <c r="AO33">
        <v>1.0081260000000001</v>
      </c>
      <c r="AP33">
        <v>1.4640272621338764</v>
      </c>
      <c r="AQ33">
        <v>0</v>
      </c>
      <c r="AR33">
        <v>12.618</v>
      </c>
      <c r="AS33">
        <v>2.3918999999999997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602.03501260301971</v>
      </c>
      <c r="DN33">
        <v>19.773651214555407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82.079773652857568</v>
      </c>
      <c r="L34">
        <v>65.225633009451471</v>
      </c>
      <c r="M34">
        <v>0</v>
      </c>
      <c r="N34">
        <v>14.882459016393444</v>
      </c>
      <c r="O34">
        <v>24.179674525839566</v>
      </c>
      <c r="P34">
        <v>51.295508982035933</v>
      </c>
      <c r="Q34">
        <v>2.5426486567164179</v>
      </c>
      <c r="R34">
        <v>11.122142531546894</v>
      </c>
      <c r="S34">
        <v>6.9204959869227629</v>
      </c>
      <c r="T34">
        <v>0</v>
      </c>
      <c r="U34">
        <v>243.68758582928851</v>
      </c>
      <c r="V34">
        <v>4.6047151963574278</v>
      </c>
      <c r="W34">
        <v>11.412828236376178</v>
      </c>
      <c r="X34">
        <v>24.974910198508557</v>
      </c>
      <c r="Y34">
        <v>0</v>
      </c>
      <c r="Z34">
        <v>0</v>
      </c>
      <c r="AA34">
        <v>0</v>
      </c>
      <c r="AB34">
        <v>3.3182800000000001</v>
      </c>
      <c r="AC34">
        <v>0</v>
      </c>
      <c r="AD34">
        <v>2.5497999999999998</v>
      </c>
      <c r="AE34">
        <v>4.1858595999999997</v>
      </c>
      <c r="AF34">
        <v>0</v>
      </c>
      <c r="AG34">
        <v>0</v>
      </c>
      <c r="AH34">
        <v>21.648599999999998</v>
      </c>
      <c r="AI34">
        <v>0</v>
      </c>
      <c r="AJ34">
        <v>0</v>
      </c>
      <c r="AK34">
        <v>6.6716100000000003</v>
      </c>
      <c r="AL34">
        <v>3.3936500000000005</v>
      </c>
      <c r="AM34">
        <v>4.0144416000000005</v>
      </c>
      <c r="AN34">
        <v>0</v>
      </c>
      <c r="AO34">
        <v>1.0081260000000001</v>
      </c>
      <c r="AP34">
        <v>1.4640272621338764</v>
      </c>
      <c r="AQ34">
        <v>0</v>
      </c>
      <c r="AR34">
        <v>3.3648000000000007</v>
      </c>
      <c r="AS34">
        <v>2.3918999999999997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577.95670964727981</v>
      </c>
      <c r="DN34">
        <v>18.982760637148523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82.079773652857568</v>
      </c>
      <c r="L35">
        <v>67.372785301856723</v>
      </c>
      <c r="M35">
        <v>0</v>
      </c>
      <c r="N35">
        <v>14.882459016393444</v>
      </c>
      <c r="O35">
        <v>24.179674525839566</v>
      </c>
      <c r="P35">
        <v>49.805858170606378</v>
      </c>
      <c r="Q35">
        <v>2.5426486567164179</v>
      </c>
      <c r="R35">
        <v>11.122142531546894</v>
      </c>
      <c r="S35">
        <v>6.7038658385093166</v>
      </c>
      <c r="T35">
        <v>0</v>
      </c>
      <c r="U35">
        <v>243.68758582928851</v>
      </c>
      <c r="V35">
        <v>4.6047151963574278</v>
      </c>
      <c r="W35">
        <v>11.412828236376178</v>
      </c>
      <c r="X35">
        <v>24.974910198508557</v>
      </c>
      <c r="Y35">
        <v>0</v>
      </c>
      <c r="Z35">
        <v>0</v>
      </c>
      <c r="AA35">
        <v>0</v>
      </c>
      <c r="AB35">
        <v>3.3182800000000001</v>
      </c>
      <c r="AC35">
        <v>0</v>
      </c>
      <c r="AD35">
        <v>0</v>
      </c>
      <c r="AE35">
        <v>4.1858595999999997</v>
      </c>
      <c r="AF35">
        <v>0</v>
      </c>
      <c r="AG35">
        <v>0</v>
      </c>
      <c r="AH35">
        <v>16.837800000000005</v>
      </c>
      <c r="AI35">
        <v>0</v>
      </c>
      <c r="AJ35">
        <v>0</v>
      </c>
      <c r="AK35">
        <v>6.6716100000000003</v>
      </c>
      <c r="AL35">
        <v>3.3936500000000005</v>
      </c>
      <c r="AM35">
        <v>4.0144416000000005</v>
      </c>
      <c r="AN35">
        <v>0</v>
      </c>
      <c r="AO35">
        <v>1.0081260000000001</v>
      </c>
      <c r="AP35">
        <v>1.4640272621338764</v>
      </c>
      <c r="AQ35">
        <v>0</v>
      </c>
      <c r="AR35">
        <v>3.3648000000000007</v>
      </c>
      <c r="AS35">
        <v>2.3918999999999997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571.25702854803762</v>
      </c>
      <c r="DN35">
        <v>18.762713068952927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82.079773652857568</v>
      </c>
      <c r="L36">
        <v>67.372785273712779</v>
      </c>
      <c r="M36">
        <v>0</v>
      </c>
      <c r="N36">
        <v>14.882459016393444</v>
      </c>
      <c r="O36">
        <v>24.179674525839566</v>
      </c>
      <c r="P36">
        <v>48.696299022184839</v>
      </c>
      <c r="Q36">
        <v>2.5426486567164179</v>
      </c>
      <c r="R36">
        <v>11.122142531546894</v>
      </c>
      <c r="S36">
        <v>6.7038658385093166</v>
      </c>
      <c r="T36">
        <v>0</v>
      </c>
      <c r="U36">
        <v>243.68758582928851</v>
      </c>
      <c r="V36">
        <v>4.6047151963574278</v>
      </c>
      <c r="W36">
        <v>11.412828236376178</v>
      </c>
      <c r="X36">
        <v>24.974910198508557</v>
      </c>
      <c r="Y36">
        <v>0</v>
      </c>
      <c r="Z36">
        <v>0</v>
      </c>
      <c r="AA36">
        <v>0</v>
      </c>
      <c r="AB36">
        <v>3.3182800000000001</v>
      </c>
      <c r="AC36">
        <v>0</v>
      </c>
      <c r="AD36">
        <v>0</v>
      </c>
      <c r="AE36">
        <v>4.1858595999999997</v>
      </c>
      <c r="AF36">
        <v>0</v>
      </c>
      <c r="AG36">
        <v>0</v>
      </c>
      <c r="AH36">
        <v>10.824299999999999</v>
      </c>
      <c r="AI36">
        <v>0</v>
      </c>
      <c r="AJ36">
        <v>0</v>
      </c>
      <c r="AK36">
        <v>6.6716100000000003</v>
      </c>
      <c r="AL36">
        <v>3.3936500000000005</v>
      </c>
      <c r="AM36">
        <v>2.6817120000000005</v>
      </c>
      <c r="AN36">
        <v>0</v>
      </c>
      <c r="AO36">
        <v>1.0081260000000001</v>
      </c>
      <c r="AP36">
        <v>1.4640272621338764</v>
      </c>
      <c r="AQ36">
        <v>0</v>
      </c>
      <c r="AR36">
        <v>3.3648000000000007</v>
      </c>
      <c r="AS36">
        <v>2.3918999999999997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563.07013396350658</v>
      </c>
      <c r="DN36">
        <v>18.493818876918432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82.079773652857568</v>
      </c>
      <c r="L37">
        <v>67.372785384657476</v>
      </c>
      <c r="M37">
        <v>0</v>
      </c>
      <c r="N37">
        <v>14.882459016393444</v>
      </c>
      <c r="O37">
        <v>24.179674525839566</v>
      </c>
      <c r="P37">
        <v>48.696299022184839</v>
      </c>
      <c r="Q37">
        <v>2.5426486567164179</v>
      </c>
      <c r="R37">
        <v>11.122142531546894</v>
      </c>
      <c r="S37">
        <v>6.7038658385093166</v>
      </c>
      <c r="T37">
        <v>0</v>
      </c>
      <c r="U37">
        <v>243.68758582928851</v>
      </c>
      <c r="V37">
        <v>4.6047151963574278</v>
      </c>
      <c r="W37">
        <v>11.412828236376178</v>
      </c>
      <c r="X37">
        <v>24.974910198508557</v>
      </c>
      <c r="Y37">
        <v>0</v>
      </c>
      <c r="Z37">
        <v>0</v>
      </c>
      <c r="AA37">
        <v>0</v>
      </c>
      <c r="AB37">
        <v>3.3182800000000001</v>
      </c>
      <c r="AC37">
        <v>0</v>
      </c>
      <c r="AD37">
        <v>0</v>
      </c>
      <c r="AE37">
        <v>4.1858595999999997</v>
      </c>
      <c r="AF37">
        <v>0</v>
      </c>
      <c r="AG37">
        <v>0</v>
      </c>
      <c r="AH37">
        <v>5.2918800000000008</v>
      </c>
      <c r="AI37">
        <v>0</v>
      </c>
      <c r="AJ37">
        <v>0</v>
      </c>
      <c r="AK37">
        <v>6.6716100000000003</v>
      </c>
      <c r="AL37">
        <v>3.3936500000000005</v>
      </c>
      <c r="AM37">
        <v>1.3408560000000003</v>
      </c>
      <c r="AN37">
        <v>0</v>
      </c>
      <c r="AO37">
        <v>1.0081260000000001</v>
      </c>
      <c r="AP37">
        <v>1.4640272621338764</v>
      </c>
      <c r="AQ37">
        <v>0</v>
      </c>
      <c r="AR37">
        <v>3.3648000000000007</v>
      </c>
      <c r="AS37">
        <v>2.3918999999999997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556.4154281850108</v>
      </c>
      <c r="DN37">
        <v>18.275248766359027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82.079773652857568</v>
      </c>
      <c r="L38">
        <v>40.002165204924943</v>
      </c>
      <c r="M38">
        <v>0</v>
      </c>
      <c r="N38">
        <v>14.882459016393444</v>
      </c>
      <c r="O38">
        <v>24.179674525839566</v>
      </c>
      <c r="P38">
        <v>48.696299022184839</v>
      </c>
      <c r="Q38">
        <v>1.0011440613026821</v>
      </c>
      <c r="R38">
        <v>11.122142531546894</v>
      </c>
      <c r="S38">
        <v>3.0976569288389513</v>
      </c>
      <c r="T38">
        <v>0</v>
      </c>
      <c r="U38">
        <v>243.68758582928851</v>
      </c>
      <c r="V38">
        <v>4.6047151963574278</v>
      </c>
      <c r="W38">
        <v>11.412828236376178</v>
      </c>
      <c r="X38">
        <v>24.974910198508557</v>
      </c>
      <c r="Y38">
        <v>0</v>
      </c>
      <c r="Z38">
        <v>0</v>
      </c>
      <c r="AA38">
        <v>0</v>
      </c>
      <c r="AB38">
        <v>3.3182800000000001</v>
      </c>
      <c r="AC38">
        <v>0</v>
      </c>
      <c r="AD38">
        <v>0</v>
      </c>
      <c r="AE38">
        <v>4.1858595999999997</v>
      </c>
      <c r="AF38">
        <v>0</v>
      </c>
      <c r="AG38">
        <v>0</v>
      </c>
      <c r="AH38">
        <v>5.2918800000000008</v>
      </c>
      <c r="AI38">
        <v>0</v>
      </c>
      <c r="AJ38">
        <v>0</v>
      </c>
      <c r="AK38">
        <v>6.6716100000000003</v>
      </c>
      <c r="AL38">
        <v>6.1971000000000007</v>
      </c>
      <c r="AM38">
        <v>1.3103820000000002</v>
      </c>
      <c r="AN38">
        <v>0</v>
      </c>
      <c r="AO38">
        <v>1.0081260000000001</v>
      </c>
      <c r="AP38">
        <v>1.4640272621338764</v>
      </c>
      <c r="AQ38">
        <v>0</v>
      </c>
      <c r="AR38">
        <v>3.3648000000000007</v>
      </c>
      <c r="AS38">
        <v>4.4420999999999999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529.60097615795905</v>
      </c>
      <c r="DN38">
        <v>17.394543108594096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82.079773652857568</v>
      </c>
      <c r="L39">
        <v>65.235943066077439</v>
      </c>
      <c r="M39">
        <v>0</v>
      </c>
      <c r="N39">
        <v>14.882459016393444</v>
      </c>
      <c r="O39">
        <v>24.179674525839566</v>
      </c>
      <c r="P39">
        <v>48.696299022184839</v>
      </c>
      <c r="Q39">
        <v>2.5426486567164179</v>
      </c>
      <c r="R39">
        <v>10.769540901502502</v>
      </c>
      <c r="S39">
        <v>6.7038658385093166</v>
      </c>
      <c r="T39">
        <v>0</v>
      </c>
      <c r="U39">
        <v>243.68758582928851</v>
      </c>
      <c r="V39">
        <v>4.6047151963574278</v>
      </c>
      <c r="W39">
        <v>11.412828236376178</v>
      </c>
      <c r="X39">
        <v>24.974910198508557</v>
      </c>
      <c r="Y39">
        <v>0</v>
      </c>
      <c r="Z39">
        <v>0</v>
      </c>
      <c r="AA39">
        <v>0</v>
      </c>
      <c r="AB39">
        <v>3.3182800000000001</v>
      </c>
      <c r="AC39">
        <v>0</v>
      </c>
      <c r="AD39">
        <v>0</v>
      </c>
      <c r="AE39">
        <v>4.1858595999999997</v>
      </c>
      <c r="AF39">
        <v>0</v>
      </c>
      <c r="AG39">
        <v>0</v>
      </c>
      <c r="AH39">
        <v>5.2918800000000008</v>
      </c>
      <c r="AI39">
        <v>0</v>
      </c>
      <c r="AJ39">
        <v>0</v>
      </c>
      <c r="AK39">
        <v>6.6716100000000003</v>
      </c>
      <c r="AL39">
        <v>18.001100000000005</v>
      </c>
      <c r="AM39">
        <v>0</v>
      </c>
      <c r="AN39">
        <v>0</v>
      </c>
      <c r="AO39">
        <v>1.0081260000000001</v>
      </c>
      <c r="AP39">
        <v>1.4640272621338764</v>
      </c>
      <c r="AQ39">
        <v>0</v>
      </c>
      <c r="AR39">
        <v>12.618</v>
      </c>
      <c r="AS39">
        <v>3.7587000000000002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577.13214879885925</v>
      </c>
      <c r="DN39">
        <v>18.955678203886212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82.079773652857568</v>
      </c>
      <c r="L40">
        <v>65.235943066077439</v>
      </c>
      <c r="M40">
        <v>0</v>
      </c>
      <c r="N40">
        <v>14.882459016393444</v>
      </c>
      <c r="O40">
        <v>24.179674525839566</v>
      </c>
      <c r="P40">
        <v>48.696299022184839</v>
      </c>
      <c r="Q40">
        <v>2.5426486567164179</v>
      </c>
      <c r="R40">
        <v>10.769540901502502</v>
      </c>
      <c r="S40">
        <v>6.7038658385093166</v>
      </c>
      <c r="T40">
        <v>0</v>
      </c>
      <c r="U40">
        <v>243.68758582928851</v>
      </c>
      <c r="V40">
        <v>4.6047151963574278</v>
      </c>
      <c r="W40">
        <v>11.412828236376178</v>
      </c>
      <c r="X40">
        <v>24.974910198508557</v>
      </c>
      <c r="Y40">
        <v>0</v>
      </c>
      <c r="Z40">
        <v>0</v>
      </c>
      <c r="AA40">
        <v>0</v>
      </c>
      <c r="AB40">
        <v>3.3182800000000001</v>
      </c>
      <c r="AC40">
        <v>0</v>
      </c>
      <c r="AD40">
        <v>0</v>
      </c>
      <c r="AE40">
        <v>4.1858595999999997</v>
      </c>
      <c r="AF40">
        <v>0</v>
      </c>
      <c r="AG40">
        <v>0</v>
      </c>
      <c r="AH40">
        <v>5.2918800000000008</v>
      </c>
      <c r="AI40">
        <v>0</v>
      </c>
      <c r="AJ40">
        <v>0</v>
      </c>
      <c r="AK40">
        <v>6.6716100000000003</v>
      </c>
      <c r="AL40">
        <v>18.001100000000005</v>
      </c>
      <c r="AM40">
        <v>0</v>
      </c>
      <c r="AN40">
        <v>0</v>
      </c>
      <c r="AO40">
        <v>1.0081260000000001</v>
      </c>
      <c r="AP40">
        <v>1.4640272621338764</v>
      </c>
      <c r="AQ40">
        <v>0</v>
      </c>
      <c r="AR40">
        <v>12.618</v>
      </c>
      <c r="AS40">
        <v>3.7587000000000002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577.13214879885925</v>
      </c>
      <c r="DN40">
        <v>18.955678203886212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82.079773652857568</v>
      </c>
      <c r="L41">
        <v>30.004034704964461</v>
      </c>
      <c r="M41">
        <v>0</v>
      </c>
      <c r="N41">
        <v>14.882459016393444</v>
      </c>
      <c r="O41">
        <v>24.179674525839566</v>
      </c>
      <c r="P41">
        <v>48.696299022184839</v>
      </c>
      <c r="Q41">
        <v>1.0011440613026821</v>
      </c>
      <c r="R41">
        <v>4.9966942028985502</v>
      </c>
      <c r="S41">
        <v>3.0048375796178348</v>
      </c>
      <c r="T41">
        <v>0</v>
      </c>
      <c r="U41">
        <v>243.68758582928851</v>
      </c>
      <c r="V41">
        <v>4.6047151963574278</v>
      </c>
      <c r="W41">
        <v>11.412828236376178</v>
      </c>
      <c r="X41">
        <v>24.974910198508557</v>
      </c>
      <c r="Y41">
        <v>0</v>
      </c>
      <c r="Z41">
        <v>0</v>
      </c>
      <c r="AA41">
        <v>0</v>
      </c>
      <c r="AB41">
        <v>3.3182800000000001</v>
      </c>
      <c r="AC41">
        <v>0</v>
      </c>
      <c r="AD41">
        <v>0</v>
      </c>
      <c r="AE41">
        <v>4.1858595999999997</v>
      </c>
      <c r="AF41">
        <v>0</v>
      </c>
      <c r="AG41">
        <v>0</v>
      </c>
      <c r="AH41">
        <v>5.2918800000000008</v>
      </c>
      <c r="AI41">
        <v>0</v>
      </c>
      <c r="AJ41">
        <v>0</v>
      </c>
      <c r="AK41">
        <v>6.6716100000000003</v>
      </c>
      <c r="AL41">
        <v>18.001100000000005</v>
      </c>
      <c r="AM41">
        <v>0</v>
      </c>
      <c r="AN41">
        <v>0</v>
      </c>
      <c r="AO41">
        <v>1.0081260000000001</v>
      </c>
      <c r="AP41">
        <v>1.4640272621338764</v>
      </c>
      <c r="AQ41">
        <v>0</v>
      </c>
      <c r="AR41">
        <v>3.3648000000000007</v>
      </c>
      <c r="AS41">
        <v>8.1023902983942904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527.60407347816886</v>
      </c>
      <c r="DN41">
        <v>17.328955908948778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82.079773652857568</v>
      </c>
      <c r="L42">
        <v>30.004034704964461</v>
      </c>
      <c r="M42">
        <v>0</v>
      </c>
      <c r="N42">
        <v>14.882459016393444</v>
      </c>
      <c r="O42">
        <v>24.179674525839566</v>
      </c>
      <c r="P42">
        <v>48.696299022184839</v>
      </c>
      <c r="Q42">
        <v>1.0011440613026821</v>
      </c>
      <c r="R42">
        <v>4.9966942028985502</v>
      </c>
      <c r="S42">
        <v>3.0048375796178348</v>
      </c>
      <c r="T42">
        <v>0</v>
      </c>
      <c r="U42">
        <v>243.68758582928851</v>
      </c>
      <c r="V42">
        <v>4.6047151963574278</v>
      </c>
      <c r="W42">
        <v>11.412828236376178</v>
      </c>
      <c r="X42">
        <v>24.974910198508557</v>
      </c>
      <c r="Y42">
        <v>0</v>
      </c>
      <c r="Z42">
        <v>0</v>
      </c>
      <c r="AA42">
        <v>0</v>
      </c>
      <c r="AB42">
        <v>3.3182800000000001</v>
      </c>
      <c r="AC42">
        <v>0</v>
      </c>
      <c r="AD42">
        <v>0</v>
      </c>
      <c r="AE42">
        <v>4.1858595999999997</v>
      </c>
      <c r="AF42">
        <v>0</v>
      </c>
      <c r="AG42">
        <v>0</v>
      </c>
      <c r="AH42">
        <v>5.2918800000000008</v>
      </c>
      <c r="AI42">
        <v>0</v>
      </c>
      <c r="AJ42">
        <v>0</v>
      </c>
      <c r="AK42">
        <v>6.6716100000000003</v>
      </c>
      <c r="AL42">
        <v>18.001100000000005</v>
      </c>
      <c r="AM42">
        <v>0</v>
      </c>
      <c r="AN42">
        <v>0</v>
      </c>
      <c r="AO42">
        <v>1.0081260000000001</v>
      </c>
      <c r="AP42">
        <v>1.4640272621338764</v>
      </c>
      <c r="AQ42">
        <v>0</v>
      </c>
      <c r="AR42">
        <v>3.3648000000000007</v>
      </c>
      <c r="AS42">
        <v>8.1023902983942904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527.60407347816886</v>
      </c>
      <c r="DN42">
        <v>17.328955908948778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82.079773652857568</v>
      </c>
      <c r="L43">
        <v>30.004034704964461</v>
      </c>
      <c r="M43">
        <v>0</v>
      </c>
      <c r="N43">
        <v>14.882459016393444</v>
      </c>
      <c r="O43">
        <v>24.179674525839566</v>
      </c>
      <c r="P43">
        <v>48.696299022184839</v>
      </c>
      <c r="Q43">
        <v>1.0011440613026821</v>
      </c>
      <c r="R43">
        <v>4.9966942028985502</v>
      </c>
      <c r="S43">
        <v>3.0048375796178348</v>
      </c>
      <c r="T43">
        <v>0</v>
      </c>
      <c r="U43">
        <v>243.68758582928851</v>
      </c>
      <c r="V43">
        <v>4.6047151963574278</v>
      </c>
      <c r="W43">
        <v>11.412828236376178</v>
      </c>
      <c r="X43">
        <v>24.974910198508557</v>
      </c>
      <c r="Y43">
        <v>0</v>
      </c>
      <c r="Z43">
        <v>0</v>
      </c>
      <c r="AA43">
        <v>0</v>
      </c>
      <c r="AB43">
        <v>3.3182800000000001</v>
      </c>
      <c r="AC43">
        <v>0</v>
      </c>
      <c r="AD43">
        <v>0</v>
      </c>
      <c r="AE43">
        <v>4.1858595999999997</v>
      </c>
      <c r="AF43">
        <v>0</v>
      </c>
      <c r="AG43">
        <v>0</v>
      </c>
      <c r="AH43">
        <v>5.2918800000000008</v>
      </c>
      <c r="AI43">
        <v>0</v>
      </c>
      <c r="AJ43">
        <v>0</v>
      </c>
      <c r="AK43">
        <v>6.6716100000000003</v>
      </c>
      <c r="AL43">
        <v>6.4922000000000022</v>
      </c>
      <c r="AM43">
        <v>0</v>
      </c>
      <c r="AN43">
        <v>0</v>
      </c>
      <c r="AO43">
        <v>1.0081260000000001</v>
      </c>
      <c r="AP43">
        <v>1.4640272621338764</v>
      </c>
      <c r="AQ43">
        <v>0</v>
      </c>
      <c r="AR43">
        <v>3.9256000000000006</v>
      </c>
      <c r="AS43">
        <v>8.1023902983942904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517.00412305815291</v>
      </c>
      <c r="DN43">
        <v>16.980806328964867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82.079773652857568</v>
      </c>
      <c r="L44">
        <v>30.004034704964461</v>
      </c>
      <c r="M44">
        <v>0</v>
      </c>
      <c r="N44">
        <v>14.882459016393444</v>
      </c>
      <c r="O44">
        <v>24.179674525839566</v>
      </c>
      <c r="P44">
        <v>48.696299022184839</v>
      </c>
      <c r="Q44">
        <v>1.0011440613026821</v>
      </c>
      <c r="R44">
        <v>4.9966942028985502</v>
      </c>
      <c r="S44">
        <v>3.0048375796178348</v>
      </c>
      <c r="T44">
        <v>0</v>
      </c>
      <c r="U44">
        <v>243.68758582928851</v>
      </c>
      <c r="V44">
        <v>4.6047151963574278</v>
      </c>
      <c r="W44">
        <v>11.412828236376178</v>
      </c>
      <c r="X44">
        <v>24.974910198508557</v>
      </c>
      <c r="Y44">
        <v>0</v>
      </c>
      <c r="Z44">
        <v>0</v>
      </c>
      <c r="AA44">
        <v>0</v>
      </c>
      <c r="AB44">
        <v>3.3182800000000001</v>
      </c>
      <c r="AC44">
        <v>0</v>
      </c>
      <c r="AD44">
        <v>0</v>
      </c>
      <c r="AE44">
        <v>4.1858595999999997</v>
      </c>
      <c r="AF44">
        <v>0</v>
      </c>
      <c r="AG44">
        <v>0</v>
      </c>
      <c r="AH44">
        <v>5.2918800000000008</v>
      </c>
      <c r="AI44">
        <v>0</v>
      </c>
      <c r="AJ44">
        <v>0</v>
      </c>
      <c r="AK44">
        <v>6.6716100000000003</v>
      </c>
      <c r="AL44">
        <v>6.4922000000000022</v>
      </c>
      <c r="AM44">
        <v>0</v>
      </c>
      <c r="AN44">
        <v>0</v>
      </c>
      <c r="AO44">
        <v>1.0081260000000001</v>
      </c>
      <c r="AP44">
        <v>3.0907242200604048</v>
      </c>
      <c r="AQ44">
        <v>0</v>
      </c>
      <c r="AR44">
        <v>3.9256000000000006</v>
      </c>
      <c r="AS44">
        <v>8.1023902983942904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518.57899553694563</v>
      </c>
      <c r="DN44">
        <v>17.032630808098688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82.079773652857568</v>
      </c>
      <c r="L45">
        <v>30.004034704964461</v>
      </c>
      <c r="M45">
        <v>0</v>
      </c>
      <c r="N45">
        <v>14.882459016393444</v>
      </c>
      <c r="O45">
        <v>24.179674525839566</v>
      </c>
      <c r="P45">
        <v>48.696299022184839</v>
      </c>
      <c r="Q45">
        <v>1.0011440613026821</v>
      </c>
      <c r="R45">
        <v>4.9966942028985502</v>
      </c>
      <c r="S45">
        <v>3.0048375796178348</v>
      </c>
      <c r="T45">
        <v>0</v>
      </c>
      <c r="U45">
        <v>243.68758582928851</v>
      </c>
      <c r="V45">
        <v>4.6047151963574278</v>
      </c>
      <c r="W45">
        <v>11.412828236376178</v>
      </c>
      <c r="X45">
        <v>24.974910198508557</v>
      </c>
      <c r="Y45">
        <v>0</v>
      </c>
      <c r="Z45">
        <v>0</v>
      </c>
      <c r="AA45">
        <v>0</v>
      </c>
      <c r="AB45">
        <v>3.3182800000000001</v>
      </c>
      <c r="AC45">
        <v>0</v>
      </c>
      <c r="AD45">
        <v>0</v>
      </c>
      <c r="AE45">
        <v>4.1858595999999997</v>
      </c>
      <c r="AF45">
        <v>0</v>
      </c>
      <c r="AG45">
        <v>0</v>
      </c>
      <c r="AH45">
        <v>5.2918800000000008</v>
      </c>
      <c r="AI45">
        <v>0</v>
      </c>
      <c r="AJ45">
        <v>0</v>
      </c>
      <c r="AK45">
        <v>6.6716100000000003</v>
      </c>
      <c r="AL45">
        <v>6.4922000000000022</v>
      </c>
      <c r="AM45">
        <v>0</v>
      </c>
      <c r="AN45">
        <v>0</v>
      </c>
      <c r="AO45">
        <v>1.0081260000000001</v>
      </c>
      <c r="AP45">
        <v>3.0907242200604048</v>
      </c>
      <c r="AQ45">
        <v>0</v>
      </c>
      <c r="AR45">
        <v>3.9256000000000006</v>
      </c>
      <c r="AS45">
        <v>8.1023902983942904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518.57899553694563</v>
      </c>
      <c r="DN45">
        <v>17.032630808098688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82.079773652857568</v>
      </c>
      <c r="L46">
        <v>30.004034704964461</v>
      </c>
      <c r="M46">
        <v>0</v>
      </c>
      <c r="N46">
        <v>14.882459016393444</v>
      </c>
      <c r="O46">
        <v>24.179674525839566</v>
      </c>
      <c r="P46">
        <v>48.696299022184839</v>
      </c>
      <c r="Q46">
        <v>1.0011440613026821</v>
      </c>
      <c r="R46">
        <v>4.9966942028985502</v>
      </c>
      <c r="S46">
        <v>3.0048375796178348</v>
      </c>
      <c r="T46">
        <v>0</v>
      </c>
      <c r="U46">
        <v>243.68758582928851</v>
      </c>
      <c r="V46">
        <v>4.6047151963574278</v>
      </c>
      <c r="W46">
        <v>11.412828236376178</v>
      </c>
      <c r="X46">
        <v>24.974910198508557</v>
      </c>
      <c r="Y46">
        <v>0</v>
      </c>
      <c r="Z46">
        <v>0</v>
      </c>
      <c r="AA46">
        <v>0</v>
      </c>
      <c r="AB46">
        <v>3.3182800000000001</v>
      </c>
      <c r="AC46">
        <v>0</v>
      </c>
      <c r="AD46">
        <v>0</v>
      </c>
      <c r="AE46">
        <v>4.1858595999999997</v>
      </c>
      <c r="AF46">
        <v>0</v>
      </c>
      <c r="AG46">
        <v>0</v>
      </c>
      <c r="AH46">
        <v>5.2918800000000008</v>
      </c>
      <c r="AI46">
        <v>0</v>
      </c>
      <c r="AJ46">
        <v>0</v>
      </c>
      <c r="AK46">
        <v>6.6716100000000003</v>
      </c>
      <c r="AL46">
        <v>6.4922000000000022</v>
      </c>
      <c r="AM46">
        <v>0</v>
      </c>
      <c r="AN46">
        <v>0</v>
      </c>
      <c r="AO46">
        <v>1.0081260000000001</v>
      </c>
      <c r="AP46">
        <v>3.0907242200604048</v>
      </c>
      <c r="AQ46">
        <v>0</v>
      </c>
      <c r="AR46">
        <v>3.9256000000000006</v>
      </c>
      <c r="AS46">
        <v>8.1023902983942904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518.57899553694563</v>
      </c>
      <c r="DN46">
        <v>17.032630808098688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82.079773652857568</v>
      </c>
      <c r="L47">
        <v>30.004034704964461</v>
      </c>
      <c r="M47">
        <v>0</v>
      </c>
      <c r="N47">
        <v>14.882459016393444</v>
      </c>
      <c r="O47">
        <v>29.561436645785879</v>
      </c>
      <c r="P47">
        <v>48.696299022184839</v>
      </c>
      <c r="Q47">
        <v>1.0011440613026821</v>
      </c>
      <c r="R47">
        <v>4.9966942028985502</v>
      </c>
      <c r="S47">
        <v>3.0048375796178348</v>
      </c>
      <c r="T47">
        <v>0</v>
      </c>
      <c r="U47">
        <v>243.68758582928851</v>
      </c>
      <c r="V47">
        <v>4.6047151963574278</v>
      </c>
      <c r="W47">
        <v>11.412828236376178</v>
      </c>
      <c r="X47">
        <v>24.974910198508557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4.1858595999999997</v>
      </c>
      <c r="AF47">
        <v>0</v>
      </c>
      <c r="AG47">
        <v>0</v>
      </c>
      <c r="AH47">
        <v>5.2918800000000008</v>
      </c>
      <c r="AI47">
        <v>0</v>
      </c>
      <c r="AJ47">
        <v>0</v>
      </c>
      <c r="AK47">
        <v>6.6716100000000003</v>
      </c>
      <c r="AL47">
        <v>6.4922000000000022</v>
      </c>
      <c r="AM47">
        <v>0</v>
      </c>
      <c r="AN47">
        <v>0</v>
      </c>
      <c r="AO47">
        <v>1.0081260000000001</v>
      </c>
      <c r="AP47">
        <v>3.0907242200604048</v>
      </c>
      <c r="AQ47">
        <v>0</v>
      </c>
      <c r="AR47">
        <v>3.9256000000000006</v>
      </c>
      <c r="AS47">
        <v>2.3918999999999997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515.04796204879665</v>
      </c>
      <c r="DN47">
        <v>16.916656117799626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82.079773652857568</v>
      </c>
      <c r="L48">
        <v>30.004034704964461</v>
      </c>
      <c r="M48">
        <v>0</v>
      </c>
      <c r="N48">
        <v>14.882459016393444</v>
      </c>
      <c r="O48">
        <v>35.716507331212448</v>
      </c>
      <c r="P48">
        <v>48.696299022184839</v>
      </c>
      <c r="Q48">
        <v>1.0011440613026821</v>
      </c>
      <c r="R48">
        <v>4.9966942028985502</v>
      </c>
      <c r="S48">
        <v>3.0048375796178348</v>
      </c>
      <c r="T48">
        <v>0</v>
      </c>
      <c r="U48">
        <v>243.68758582928851</v>
      </c>
      <c r="V48">
        <v>4.6047151963574278</v>
      </c>
      <c r="W48">
        <v>11.412828236376178</v>
      </c>
      <c r="X48">
        <v>24.974910198508557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4.1858595999999997</v>
      </c>
      <c r="AF48">
        <v>0</v>
      </c>
      <c r="AG48">
        <v>0</v>
      </c>
      <c r="AH48">
        <v>5.2918800000000008</v>
      </c>
      <c r="AI48">
        <v>0</v>
      </c>
      <c r="AJ48">
        <v>0</v>
      </c>
      <c r="AK48">
        <v>6.6716100000000003</v>
      </c>
      <c r="AL48">
        <v>6.4922000000000022</v>
      </c>
      <c r="AM48">
        <v>0</v>
      </c>
      <c r="AN48">
        <v>0</v>
      </c>
      <c r="AO48">
        <v>1.0081260000000001</v>
      </c>
      <c r="AP48">
        <v>3.0907242200604048</v>
      </c>
      <c r="AQ48">
        <v>0</v>
      </c>
      <c r="AR48">
        <v>3.9256000000000006</v>
      </c>
      <c r="AS48">
        <v>2.3918999999999997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521.00730153206212</v>
      </c>
      <c r="DN48">
        <v>17.112387319960824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82.079773652857568</v>
      </c>
      <c r="L49">
        <v>30.004034704964461</v>
      </c>
      <c r="M49">
        <v>0</v>
      </c>
      <c r="N49">
        <v>14.882459016393444</v>
      </c>
      <c r="O49">
        <v>37.616482550335576</v>
      </c>
      <c r="P49">
        <v>48.696299022184839</v>
      </c>
      <c r="Q49">
        <v>1.0011440613026821</v>
      </c>
      <c r="R49">
        <v>4.9966942028985502</v>
      </c>
      <c r="S49">
        <v>3.0048375796178348</v>
      </c>
      <c r="T49">
        <v>0</v>
      </c>
      <c r="U49">
        <v>243.68758582928851</v>
      </c>
      <c r="V49">
        <v>4.6047151963574278</v>
      </c>
      <c r="W49">
        <v>11.412828236376178</v>
      </c>
      <c r="X49">
        <v>24.974910198508557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4.1858595999999997</v>
      </c>
      <c r="AF49">
        <v>0</v>
      </c>
      <c r="AG49">
        <v>0</v>
      </c>
      <c r="AH49">
        <v>5.2918800000000008</v>
      </c>
      <c r="AI49">
        <v>0</v>
      </c>
      <c r="AJ49">
        <v>0</v>
      </c>
      <c r="AK49">
        <v>6.6716100000000003</v>
      </c>
      <c r="AL49">
        <v>6.4922000000000022</v>
      </c>
      <c r="AM49">
        <v>0</v>
      </c>
      <c r="AN49">
        <v>0</v>
      </c>
      <c r="AO49">
        <v>0.74676000000000009</v>
      </c>
      <c r="AP49">
        <v>1.6266969579265296</v>
      </c>
      <c r="AQ49">
        <v>0</v>
      </c>
      <c r="AR49">
        <v>2.2432000000000007</v>
      </c>
      <c r="AS49">
        <v>2.3918999999999997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519.54751777226852</v>
      </c>
      <c r="DN49">
        <v>17.064353036743739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82.079773652857568</v>
      </c>
      <c r="L50">
        <v>30.004034704964461</v>
      </c>
      <c r="M50">
        <v>0</v>
      </c>
      <c r="N50">
        <v>14.882459016393444</v>
      </c>
      <c r="O50">
        <v>39.828257343898571</v>
      </c>
      <c r="P50">
        <v>48.696299022184839</v>
      </c>
      <c r="Q50">
        <v>1.0011440613026821</v>
      </c>
      <c r="R50">
        <v>4.9966942028985502</v>
      </c>
      <c r="S50">
        <v>3.0048375796178348</v>
      </c>
      <c r="T50">
        <v>0</v>
      </c>
      <c r="U50">
        <v>243.68758582928851</v>
      </c>
      <c r="V50">
        <v>4.6047151963574278</v>
      </c>
      <c r="W50">
        <v>11.412828236376178</v>
      </c>
      <c r="X50">
        <v>24.974910198508557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4.1858595999999997</v>
      </c>
      <c r="AF50">
        <v>0</v>
      </c>
      <c r="AG50">
        <v>0</v>
      </c>
      <c r="AH50">
        <v>5.2918800000000008</v>
      </c>
      <c r="AI50">
        <v>0</v>
      </c>
      <c r="AJ50">
        <v>0</v>
      </c>
      <c r="AK50">
        <v>6.6716100000000003</v>
      </c>
      <c r="AL50">
        <v>6.4922000000000022</v>
      </c>
      <c r="AM50">
        <v>0</v>
      </c>
      <c r="AN50">
        <v>0</v>
      </c>
      <c r="AO50">
        <v>0.74676000000000009</v>
      </c>
      <c r="AP50">
        <v>1.6266969579265296</v>
      </c>
      <c r="AQ50">
        <v>0</v>
      </c>
      <c r="AR50">
        <v>12.618</v>
      </c>
      <c r="AS50">
        <v>2.3918999999999997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531.73383979390508</v>
      </c>
      <c r="DN50">
        <v>17.464605808670065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40.002015229686855</v>
      </c>
      <c r="L51">
        <v>30.004034704964461</v>
      </c>
      <c r="M51">
        <v>0</v>
      </c>
      <c r="N51">
        <v>14.882459016393444</v>
      </c>
      <c r="O51">
        <v>24.179663696998574</v>
      </c>
      <c r="P51">
        <v>48.696299022184839</v>
      </c>
      <c r="Q51">
        <v>1.0011440613026821</v>
      </c>
      <c r="R51">
        <v>4.9966942028985502</v>
      </c>
      <c r="S51">
        <v>3.0048375796178348</v>
      </c>
      <c r="T51">
        <v>0</v>
      </c>
      <c r="U51">
        <v>243.68758582928851</v>
      </c>
      <c r="V51">
        <v>4.6047151963574278</v>
      </c>
      <c r="W51">
        <v>11.412828236376178</v>
      </c>
      <c r="X51">
        <v>24.974910198508557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4.1858595999999997</v>
      </c>
      <c r="AF51">
        <v>0</v>
      </c>
      <c r="AG51">
        <v>0</v>
      </c>
      <c r="AH51">
        <v>5.2918800000000008</v>
      </c>
      <c r="AI51">
        <v>0</v>
      </c>
      <c r="AJ51">
        <v>0</v>
      </c>
      <c r="AK51">
        <v>6.6716100000000003</v>
      </c>
      <c r="AL51">
        <v>6.4922000000000022</v>
      </c>
      <c r="AM51">
        <v>0</v>
      </c>
      <c r="AN51">
        <v>0</v>
      </c>
      <c r="AO51">
        <v>0.74676000000000009</v>
      </c>
      <c r="AP51">
        <v>1.6266969579265296</v>
      </c>
      <c r="AQ51">
        <v>0</v>
      </c>
      <c r="AR51">
        <v>4.2059999999999995</v>
      </c>
      <c r="AS51">
        <v>2.7335999999999996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468.02952115576318</v>
      </c>
      <c r="DN51">
        <v>15.372272376741314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40.002015229686855</v>
      </c>
      <c r="L52">
        <v>30.004034704964461</v>
      </c>
      <c r="M52">
        <v>0</v>
      </c>
      <c r="N52">
        <v>14.882459016393444</v>
      </c>
      <c r="O52">
        <v>24.182666089137129</v>
      </c>
      <c r="P52">
        <v>48.696299022184839</v>
      </c>
      <c r="Q52">
        <v>1.0011440613026821</v>
      </c>
      <c r="R52">
        <v>4.9966942028985502</v>
      </c>
      <c r="S52">
        <v>3.0048375796178348</v>
      </c>
      <c r="T52">
        <v>0</v>
      </c>
      <c r="U52">
        <v>243.68758582928851</v>
      </c>
      <c r="V52">
        <v>4.6047151963574278</v>
      </c>
      <c r="W52">
        <v>11.412828236376178</v>
      </c>
      <c r="X52">
        <v>24.974910198508557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4.1858595999999997</v>
      </c>
      <c r="AF52">
        <v>0</v>
      </c>
      <c r="AG52">
        <v>0</v>
      </c>
      <c r="AH52">
        <v>5.2918800000000008</v>
      </c>
      <c r="AI52">
        <v>0</v>
      </c>
      <c r="AJ52">
        <v>0</v>
      </c>
      <c r="AK52">
        <v>6.6716100000000003</v>
      </c>
      <c r="AL52">
        <v>6.4922000000000022</v>
      </c>
      <c r="AM52">
        <v>0</v>
      </c>
      <c r="AN52">
        <v>0</v>
      </c>
      <c r="AO52">
        <v>0.74676000000000009</v>
      </c>
      <c r="AP52">
        <v>1.6266969579265296</v>
      </c>
      <c r="AQ52">
        <v>0</v>
      </c>
      <c r="AR52">
        <v>12.618</v>
      </c>
      <c r="AS52">
        <v>2.7335999999999996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476.17692657124945</v>
      </c>
      <c r="DN52">
        <v>15.6398693533935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40.002015229686855</v>
      </c>
      <c r="L53">
        <v>30.004034704964461</v>
      </c>
      <c r="M53">
        <v>0</v>
      </c>
      <c r="N53">
        <v>14.882459016393444</v>
      </c>
      <c r="O53">
        <v>24.181670541958045</v>
      </c>
      <c r="P53">
        <v>48.696299022184839</v>
      </c>
      <c r="Q53">
        <v>1.0011440613026821</v>
      </c>
      <c r="R53">
        <v>4.9966942028985502</v>
      </c>
      <c r="S53">
        <v>3.0048375796178348</v>
      </c>
      <c r="T53">
        <v>0</v>
      </c>
      <c r="U53">
        <v>243.68758582928851</v>
      </c>
      <c r="V53">
        <v>0</v>
      </c>
      <c r="W53">
        <v>11.412828236376178</v>
      </c>
      <c r="X53">
        <v>24.974910198508557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4.1858595999999997</v>
      </c>
      <c r="AF53">
        <v>0</v>
      </c>
      <c r="AG53">
        <v>0</v>
      </c>
      <c r="AH53">
        <v>5.2918800000000008</v>
      </c>
      <c r="AI53">
        <v>0</v>
      </c>
      <c r="AJ53">
        <v>0</v>
      </c>
      <c r="AK53">
        <v>6.6716100000000003</v>
      </c>
      <c r="AL53">
        <v>6.4922000000000022</v>
      </c>
      <c r="AM53">
        <v>0</v>
      </c>
      <c r="AN53">
        <v>0</v>
      </c>
      <c r="AO53">
        <v>0.74676000000000009</v>
      </c>
      <c r="AP53">
        <v>1.6266969579265296</v>
      </c>
      <c r="AQ53">
        <v>0</v>
      </c>
      <c r="AR53">
        <v>12.618</v>
      </c>
      <c r="AS53">
        <v>3.4169999999999998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472.3793452325844</v>
      </c>
      <c r="DN53">
        <v>15.515139948522007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40.002015229686855</v>
      </c>
      <c r="L54">
        <v>30.004034704964461</v>
      </c>
      <c r="M54">
        <v>0</v>
      </c>
      <c r="N54">
        <v>14.882459016393444</v>
      </c>
      <c r="O54">
        <v>24.179029787008584</v>
      </c>
      <c r="P54">
        <v>48.696299022184839</v>
      </c>
      <c r="Q54">
        <v>1.0011440613026821</v>
      </c>
      <c r="R54">
        <v>4.9966942028985502</v>
      </c>
      <c r="S54">
        <v>3.0048375796178348</v>
      </c>
      <c r="T54">
        <v>0</v>
      </c>
      <c r="U54">
        <v>243.68758582928851</v>
      </c>
      <c r="V54">
        <v>0</v>
      </c>
      <c r="W54">
        <v>11.412828236376178</v>
      </c>
      <c r="X54">
        <v>24.974910198508557</v>
      </c>
      <c r="Y54">
        <v>0</v>
      </c>
      <c r="Z54">
        <v>1.6562832000000003</v>
      </c>
      <c r="AA54">
        <v>0</v>
      </c>
      <c r="AB54">
        <v>0</v>
      </c>
      <c r="AC54">
        <v>0</v>
      </c>
      <c r="AD54">
        <v>0</v>
      </c>
      <c r="AE54">
        <v>4.1858595999999997</v>
      </c>
      <c r="AF54">
        <v>0</v>
      </c>
      <c r="AG54">
        <v>0</v>
      </c>
      <c r="AH54">
        <v>5.2918800000000008</v>
      </c>
      <c r="AI54">
        <v>0</v>
      </c>
      <c r="AJ54">
        <v>0</v>
      </c>
      <c r="AK54">
        <v>6.6716100000000003</v>
      </c>
      <c r="AL54">
        <v>6.4922000000000022</v>
      </c>
      <c r="AM54">
        <v>0</v>
      </c>
      <c r="AN54">
        <v>0</v>
      </c>
      <c r="AO54">
        <v>0.74676000000000009</v>
      </c>
      <c r="AP54">
        <v>1.6266969579265296</v>
      </c>
      <c r="AQ54">
        <v>0</v>
      </c>
      <c r="AR54">
        <v>8.411999999999999</v>
      </c>
      <c r="AS54">
        <v>3.4169999999999998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469.90815274290441</v>
      </c>
      <c r="DN54">
        <v>15.433974883252569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40.001931030375218</v>
      </c>
      <c r="L55">
        <v>30.004034704964461</v>
      </c>
      <c r="M55">
        <v>0</v>
      </c>
      <c r="N55">
        <v>14.882459016393444</v>
      </c>
      <c r="O55">
        <v>24.179029787008584</v>
      </c>
      <c r="P55">
        <v>48.696299022184839</v>
      </c>
      <c r="Q55">
        <v>1.0011440613026821</v>
      </c>
      <c r="R55">
        <v>4.9966942028985502</v>
      </c>
      <c r="S55">
        <v>3.0048375796178348</v>
      </c>
      <c r="T55">
        <v>0</v>
      </c>
      <c r="U55">
        <v>243.68758582928851</v>
      </c>
      <c r="V55">
        <v>3.997979068047337</v>
      </c>
      <c r="W55">
        <v>11.411079152383918</v>
      </c>
      <c r="X55">
        <v>24.974910198508557</v>
      </c>
      <c r="Y55">
        <v>0</v>
      </c>
      <c r="Z55">
        <v>1.6562832000000003</v>
      </c>
      <c r="AA55">
        <v>0</v>
      </c>
      <c r="AB55">
        <v>0</v>
      </c>
      <c r="AC55">
        <v>0</v>
      </c>
      <c r="AD55">
        <v>0</v>
      </c>
      <c r="AE55">
        <v>4.1858595999999997</v>
      </c>
      <c r="AF55">
        <v>0</v>
      </c>
      <c r="AG55">
        <v>0</v>
      </c>
      <c r="AH55">
        <v>5.2918800000000008</v>
      </c>
      <c r="AI55">
        <v>0</v>
      </c>
      <c r="AJ55">
        <v>0</v>
      </c>
      <c r="AK55">
        <v>6.6716100000000003</v>
      </c>
      <c r="AL55">
        <v>6.4922000000000022</v>
      </c>
      <c r="AM55">
        <v>0</v>
      </c>
      <c r="AN55">
        <v>0</v>
      </c>
      <c r="AO55">
        <v>0.74676000000000009</v>
      </c>
      <c r="AP55">
        <v>1.6266969579265296</v>
      </c>
      <c r="AQ55">
        <v>0</v>
      </c>
      <c r="AR55">
        <v>2.2432000000000007</v>
      </c>
      <c r="AS55">
        <v>3.4169999999999998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467.80458884112448</v>
      </c>
      <c r="DN55">
        <v>15.364884569775972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40.001931030375218</v>
      </c>
      <c r="L56">
        <v>30.004034704964461</v>
      </c>
      <c r="M56">
        <v>0</v>
      </c>
      <c r="N56">
        <v>14.882459016393444</v>
      </c>
      <c r="O56">
        <v>24.179029787008584</v>
      </c>
      <c r="P56">
        <v>48.696299022184839</v>
      </c>
      <c r="Q56">
        <v>1.0011440613026821</v>
      </c>
      <c r="R56">
        <v>4.9966942028985502</v>
      </c>
      <c r="S56">
        <v>3.0048375796178348</v>
      </c>
      <c r="T56">
        <v>0</v>
      </c>
      <c r="U56">
        <v>243.68758582928851</v>
      </c>
      <c r="V56">
        <v>3.997979068047337</v>
      </c>
      <c r="W56">
        <v>11.411079152383918</v>
      </c>
      <c r="X56">
        <v>24.974910198508557</v>
      </c>
      <c r="Y56">
        <v>0</v>
      </c>
      <c r="Z56">
        <v>1.6562832000000003</v>
      </c>
      <c r="AA56">
        <v>0</v>
      </c>
      <c r="AB56">
        <v>0</v>
      </c>
      <c r="AC56">
        <v>0</v>
      </c>
      <c r="AD56">
        <v>0</v>
      </c>
      <c r="AE56">
        <v>4.1858595999999997</v>
      </c>
      <c r="AF56">
        <v>0</v>
      </c>
      <c r="AG56">
        <v>0</v>
      </c>
      <c r="AH56">
        <v>5.2918800000000008</v>
      </c>
      <c r="AI56">
        <v>0</v>
      </c>
      <c r="AJ56">
        <v>0</v>
      </c>
      <c r="AK56">
        <v>6.6716100000000003</v>
      </c>
      <c r="AL56">
        <v>6.4922000000000022</v>
      </c>
      <c r="AM56">
        <v>0</v>
      </c>
      <c r="AN56">
        <v>0</v>
      </c>
      <c r="AO56">
        <v>0.74676000000000009</v>
      </c>
      <c r="AP56">
        <v>1.6266969579265296</v>
      </c>
      <c r="AQ56">
        <v>0</v>
      </c>
      <c r="AR56">
        <v>2.2432000000000007</v>
      </c>
      <c r="AS56">
        <v>2.7335999999999996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467.14292103224858</v>
      </c>
      <c r="DN56">
        <v>15.343152378651975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40.001931030375218</v>
      </c>
      <c r="L57">
        <v>30.004034704964461</v>
      </c>
      <c r="M57">
        <v>0</v>
      </c>
      <c r="N57">
        <v>14.882459016393444</v>
      </c>
      <c r="O57">
        <v>24.179029787008584</v>
      </c>
      <c r="P57">
        <v>48.696299022184839</v>
      </c>
      <c r="Q57">
        <v>1.0011440613026821</v>
      </c>
      <c r="R57">
        <v>4.9966942028985502</v>
      </c>
      <c r="S57">
        <v>3.0048375796178348</v>
      </c>
      <c r="T57">
        <v>0</v>
      </c>
      <c r="U57">
        <v>243.68758582928851</v>
      </c>
      <c r="V57">
        <v>3.997979068047337</v>
      </c>
      <c r="W57">
        <v>11.412828236376178</v>
      </c>
      <c r="X57">
        <v>24.974910198508557</v>
      </c>
      <c r="Y57">
        <v>0</v>
      </c>
      <c r="Z57">
        <v>1.6562832000000003</v>
      </c>
      <c r="AA57">
        <v>0</v>
      </c>
      <c r="AB57">
        <v>0</v>
      </c>
      <c r="AC57">
        <v>0</v>
      </c>
      <c r="AD57">
        <v>0</v>
      </c>
      <c r="AE57">
        <v>4.1858595999999997</v>
      </c>
      <c r="AF57">
        <v>0</v>
      </c>
      <c r="AG57">
        <v>0</v>
      </c>
      <c r="AH57">
        <v>5.2918800000000008</v>
      </c>
      <c r="AI57">
        <v>0</v>
      </c>
      <c r="AJ57">
        <v>0</v>
      </c>
      <c r="AK57">
        <v>6.6716100000000003</v>
      </c>
      <c r="AL57">
        <v>6.4922000000000022</v>
      </c>
      <c r="AM57">
        <v>0</v>
      </c>
      <c r="AN57">
        <v>0</v>
      </c>
      <c r="AO57">
        <v>0.74676000000000009</v>
      </c>
      <c r="AP57">
        <v>1.6266969579265296</v>
      </c>
      <c r="AQ57">
        <v>0</v>
      </c>
      <c r="AR57">
        <v>2.2432000000000007</v>
      </c>
      <c r="AS57">
        <v>2.7335999999999996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467.14461443171729</v>
      </c>
      <c r="DN57">
        <v>15.343208063175506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40.001931030375218</v>
      </c>
      <c r="L58">
        <v>30.004034704964461</v>
      </c>
      <c r="M58">
        <v>0</v>
      </c>
      <c r="N58">
        <v>14.882459016393444</v>
      </c>
      <c r="O58">
        <v>24.179029787008584</v>
      </c>
      <c r="P58">
        <v>48.696299022184839</v>
      </c>
      <c r="Q58">
        <v>1.0011440613026821</v>
      </c>
      <c r="R58">
        <v>4.9966942028985502</v>
      </c>
      <c r="S58">
        <v>3.0048375796178348</v>
      </c>
      <c r="T58">
        <v>0</v>
      </c>
      <c r="U58">
        <v>243.68758582928851</v>
      </c>
      <c r="V58">
        <v>3.997979068047337</v>
      </c>
      <c r="W58">
        <v>11.412828236376178</v>
      </c>
      <c r="X58">
        <v>24.974910198508557</v>
      </c>
      <c r="Y58">
        <v>0</v>
      </c>
      <c r="Z58">
        <v>1.6562832000000003</v>
      </c>
      <c r="AA58">
        <v>0</v>
      </c>
      <c r="AB58">
        <v>0</v>
      </c>
      <c r="AC58">
        <v>0</v>
      </c>
      <c r="AD58">
        <v>0</v>
      </c>
      <c r="AE58">
        <v>4.1858595999999997</v>
      </c>
      <c r="AF58">
        <v>0</v>
      </c>
      <c r="AG58">
        <v>0</v>
      </c>
      <c r="AH58">
        <v>5.2918800000000008</v>
      </c>
      <c r="AI58">
        <v>0</v>
      </c>
      <c r="AJ58">
        <v>0</v>
      </c>
      <c r="AK58">
        <v>6.6716100000000003</v>
      </c>
      <c r="AL58">
        <v>6.4922000000000022</v>
      </c>
      <c r="AM58">
        <v>0</v>
      </c>
      <c r="AN58">
        <v>0</v>
      </c>
      <c r="AO58">
        <v>0.74676000000000009</v>
      </c>
      <c r="AP58">
        <v>1.6266969579265296</v>
      </c>
      <c r="AQ58">
        <v>0</v>
      </c>
      <c r="AR58">
        <v>2.2432000000000007</v>
      </c>
      <c r="AS58">
        <v>2.7335999999999996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467.14461443171729</v>
      </c>
      <c r="DN58">
        <v>15.343208063175506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40.001931030375218</v>
      </c>
      <c r="L59">
        <v>30.004034704964461</v>
      </c>
      <c r="M59">
        <v>0</v>
      </c>
      <c r="N59">
        <v>14.882459016393444</v>
      </c>
      <c r="O59">
        <v>24.179029787008584</v>
      </c>
      <c r="P59">
        <v>48.696299022184839</v>
      </c>
      <c r="Q59">
        <v>1.0011440613026821</v>
      </c>
      <c r="R59">
        <v>4.9966942028985502</v>
      </c>
      <c r="S59">
        <v>3.0048375796178348</v>
      </c>
      <c r="T59">
        <v>0</v>
      </c>
      <c r="U59">
        <v>243.68758582928851</v>
      </c>
      <c r="V59">
        <v>3.997979068047337</v>
      </c>
      <c r="W59">
        <v>11.412828236376178</v>
      </c>
      <c r="X59">
        <v>24.974910198508557</v>
      </c>
      <c r="Y59">
        <v>0</v>
      </c>
      <c r="Z59">
        <v>1.6562832000000003</v>
      </c>
      <c r="AA59">
        <v>0</v>
      </c>
      <c r="AB59">
        <v>0</v>
      </c>
      <c r="AC59">
        <v>0</v>
      </c>
      <c r="AD59">
        <v>0</v>
      </c>
      <c r="AE59">
        <v>4.1858595999999997</v>
      </c>
      <c r="AF59">
        <v>0</v>
      </c>
      <c r="AG59">
        <v>0</v>
      </c>
      <c r="AH59">
        <v>5.2918800000000008</v>
      </c>
      <c r="AI59">
        <v>0</v>
      </c>
      <c r="AJ59">
        <v>0</v>
      </c>
      <c r="AK59">
        <v>6.6716100000000003</v>
      </c>
      <c r="AL59">
        <v>6.4922000000000022</v>
      </c>
      <c r="AM59">
        <v>0</v>
      </c>
      <c r="AN59">
        <v>0</v>
      </c>
      <c r="AO59">
        <v>0.74676000000000009</v>
      </c>
      <c r="AP59">
        <v>1.6266969579265296</v>
      </c>
      <c r="AQ59">
        <v>0</v>
      </c>
      <c r="AR59">
        <v>2.2432000000000007</v>
      </c>
      <c r="AS59">
        <v>2.9044499999999998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467.3100313204327</v>
      </c>
      <c r="DN59">
        <v>15.348641174460074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40.002015229686855</v>
      </c>
      <c r="L60">
        <v>30.004034704964461</v>
      </c>
      <c r="M60">
        <v>0</v>
      </c>
      <c r="N60">
        <v>14.882459016393444</v>
      </c>
      <c r="O60">
        <v>24.179029787008584</v>
      </c>
      <c r="P60">
        <v>48.696299022184839</v>
      </c>
      <c r="Q60">
        <v>1.0011440613026821</v>
      </c>
      <c r="R60">
        <v>4.9966942028985502</v>
      </c>
      <c r="S60">
        <v>3.0048375796178348</v>
      </c>
      <c r="T60">
        <v>0</v>
      </c>
      <c r="U60">
        <v>243.68758582928851</v>
      </c>
      <c r="V60">
        <v>3.9959231448763246</v>
      </c>
      <c r="W60">
        <v>11.412828236376178</v>
      </c>
      <c r="X60">
        <v>24.974910198508557</v>
      </c>
      <c r="Y60">
        <v>0</v>
      </c>
      <c r="Z60">
        <v>1.6562832000000003</v>
      </c>
      <c r="AA60">
        <v>0</v>
      </c>
      <c r="AB60">
        <v>0</v>
      </c>
      <c r="AC60">
        <v>0</v>
      </c>
      <c r="AD60">
        <v>0</v>
      </c>
      <c r="AE60">
        <v>4.1858595999999997</v>
      </c>
      <c r="AF60">
        <v>0</v>
      </c>
      <c r="AG60">
        <v>0</v>
      </c>
      <c r="AH60">
        <v>5.2918800000000008</v>
      </c>
      <c r="AI60">
        <v>0</v>
      </c>
      <c r="AJ60">
        <v>0</v>
      </c>
      <c r="AK60">
        <v>6.6716100000000003</v>
      </c>
      <c r="AL60">
        <v>6.4922000000000022</v>
      </c>
      <c r="AM60">
        <v>0</v>
      </c>
      <c r="AN60">
        <v>0</v>
      </c>
      <c r="AO60">
        <v>0.74676000000000009</v>
      </c>
      <c r="AP60">
        <v>1.6266969579265296</v>
      </c>
      <c r="AQ60">
        <v>0</v>
      </c>
      <c r="AR60">
        <v>2.2432000000000007</v>
      </c>
      <c r="AS60">
        <v>2.9044499999999998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467.30812223606131</v>
      </c>
      <c r="DN60">
        <v>15.348578534972006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40.002015229686855</v>
      </c>
      <c r="L61">
        <v>30.004034704964461</v>
      </c>
      <c r="M61">
        <v>0</v>
      </c>
      <c r="N61">
        <v>14.882459016393444</v>
      </c>
      <c r="O61">
        <v>24.179029787008584</v>
      </c>
      <c r="P61">
        <v>48.696299022184839</v>
      </c>
      <c r="Q61">
        <v>1.0011440613026821</v>
      </c>
      <c r="R61">
        <v>4.9966942028985502</v>
      </c>
      <c r="S61">
        <v>3.0048375796178348</v>
      </c>
      <c r="T61">
        <v>0</v>
      </c>
      <c r="U61">
        <v>243.68758582928851</v>
      </c>
      <c r="V61">
        <v>3.9959231448763246</v>
      </c>
      <c r="W61">
        <v>11.412828236376178</v>
      </c>
      <c r="X61">
        <v>24.974910198508557</v>
      </c>
      <c r="Y61">
        <v>0</v>
      </c>
      <c r="Z61">
        <v>1.6562832000000003</v>
      </c>
      <c r="AA61">
        <v>0</v>
      </c>
      <c r="AB61">
        <v>0</v>
      </c>
      <c r="AC61">
        <v>0</v>
      </c>
      <c r="AD61">
        <v>0</v>
      </c>
      <c r="AE61">
        <v>4.1858595999999997</v>
      </c>
      <c r="AF61">
        <v>0</v>
      </c>
      <c r="AG61">
        <v>0</v>
      </c>
      <c r="AH61">
        <v>5.2918800000000008</v>
      </c>
      <c r="AI61">
        <v>0</v>
      </c>
      <c r="AJ61">
        <v>0</v>
      </c>
      <c r="AK61">
        <v>6.6716100000000003</v>
      </c>
      <c r="AL61">
        <v>3.3936500000000005</v>
      </c>
      <c r="AM61">
        <v>0</v>
      </c>
      <c r="AN61">
        <v>0</v>
      </c>
      <c r="AO61">
        <v>0.74676000000000009</v>
      </c>
      <c r="AP61">
        <v>1.6266969579265296</v>
      </c>
      <c r="AQ61">
        <v>0</v>
      </c>
      <c r="AR61">
        <v>4.4864000000000006</v>
      </c>
      <c r="AS61">
        <v>3.7587000000000002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467.30705752085004</v>
      </c>
      <c r="DN61">
        <v>15.348543250183255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40.002015229686855</v>
      </c>
      <c r="L62">
        <v>30.003806421897625</v>
      </c>
      <c r="M62">
        <v>0</v>
      </c>
      <c r="N62">
        <v>14.882459016393444</v>
      </c>
      <c r="O62">
        <v>24.179029787008584</v>
      </c>
      <c r="P62">
        <v>48.696299022184839</v>
      </c>
      <c r="Q62">
        <v>1.0011440613026821</v>
      </c>
      <c r="R62">
        <v>4.9966942028985502</v>
      </c>
      <c r="S62">
        <v>3.0048375796178348</v>
      </c>
      <c r="T62">
        <v>0</v>
      </c>
      <c r="U62">
        <v>243.68758582928851</v>
      </c>
      <c r="V62">
        <v>3.9959231448763246</v>
      </c>
      <c r="W62">
        <v>11.412828236376178</v>
      </c>
      <c r="X62">
        <v>24.974910198508557</v>
      </c>
      <c r="Y62">
        <v>0</v>
      </c>
      <c r="Z62">
        <v>1.6562832000000003</v>
      </c>
      <c r="AA62">
        <v>0</v>
      </c>
      <c r="AB62">
        <v>0</v>
      </c>
      <c r="AC62">
        <v>0</v>
      </c>
      <c r="AD62">
        <v>0</v>
      </c>
      <c r="AE62">
        <v>4.1858595999999997</v>
      </c>
      <c r="AF62">
        <v>0</v>
      </c>
      <c r="AG62">
        <v>0</v>
      </c>
      <c r="AH62">
        <v>5.2918800000000008</v>
      </c>
      <c r="AI62">
        <v>0</v>
      </c>
      <c r="AJ62">
        <v>0</v>
      </c>
      <c r="AK62">
        <v>6.6716100000000003</v>
      </c>
      <c r="AL62">
        <v>3.3936500000000005</v>
      </c>
      <c r="AM62">
        <v>0</v>
      </c>
      <c r="AN62">
        <v>0</v>
      </c>
      <c r="AO62">
        <v>0.74676000000000009</v>
      </c>
      <c r="AP62">
        <v>1.6266969579265296</v>
      </c>
      <c r="AQ62">
        <v>0</v>
      </c>
      <c r="AR62">
        <v>4.4864000000000006</v>
      </c>
      <c r="AS62">
        <v>3.7587000000000002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467.30683649718475</v>
      </c>
      <c r="DN62">
        <v>15.34853599078173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82.079773652857568</v>
      </c>
      <c r="L63">
        <v>30.003806421897625</v>
      </c>
      <c r="M63">
        <v>0</v>
      </c>
      <c r="N63">
        <v>14.882459016393444</v>
      </c>
      <c r="O63">
        <v>24.179029787008584</v>
      </c>
      <c r="P63">
        <v>48.696299022184839</v>
      </c>
      <c r="Q63">
        <v>1.0011440613026821</v>
      </c>
      <c r="R63">
        <v>10.769540901502502</v>
      </c>
      <c r="S63">
        <v>3.0048375796178348</v>
      </c>
      <c r="T63">
        <v>0</v>
      </c>
      <c r="U63">
        <v>243.68758582928851</v>
      </c>
      <c r="V63">
        <v>4.4594148020654059</v>
      </c>
      <c r="W63">
        <v>11.412828236376178</v>
      </c>
      <c r="X63">
        <v>24.974910198508557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4.1858595999999997</v>
      </c>
      <c r="AF63">
        <v>0</v>
      </c>
      <c r="AG63">
        <v>0</v>
      </c>
      <c r="AH63">
        <v>5.2918800000000008</v>
      </c>
      <c r="AI63">
        <v>0</v>
      </c>
      <c r="AJ63">
        <v>0</v>
      </c>
      <c r="AK63">
        <v>6.6716100000000003</v>
      </c>
      <c r="AL63">
        <v>3.3936500000000005</v>
      </c>
      <c r="AM63">
        <v>0</v>
      </c>
      <c r="AN63">
        <v>0</v>
      </c>
      <c r="AO63">
        <v>0.74676000000000009</v>
      </c>
      <c r="AP63">
        <v>1.6266969579265296</v>
      </c>
      <c r="AQ63">
        <v>0</v>
      </c>
      <c r="AR63">
        <v>12.618</v>
      </c>
      <c r="AS63">
        <v>3.7587000000000002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520.35394659205372</v>
      </c>
      <c r="DN63">
        <v>17.090839474876635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82.079773652857568</v>
      </c>
      <c r="L64">
        <v>30.004409797692698</v>
      </c>
      <c r="M64">
        <v>0</v>
      </c>
      <c r="N64">
        <v>14.882459016393444</v>
      </c>
      <c r="O64">
        <v>24.179029787008584</v>
      </c>
      <c r="P64">
        <v>48.696299022184839</v>
      </c>
      <c r="Q64">
        <v>1.0011440613026821</v>
      </c>
      <c r="R64">
        <v>10.769540901502502</v>
      </c>
      <c r="S64">
        <v>3.0048375796178348</v>
      </c>
      <c r="T64">
        <v>0</v>
      </c>
      <c r="U64">
        <v>243.68758582928851</v>
      </c>
      <c r="V64">
        <v>4.4594148020654059</v>
      </c>
      <c r="W64">
        <v>11.412828236376178</v>
      </c>
      <c r="X64">
        <v>24.974910198508557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4.1858595999999997</v>
      </c>
      <c r="AF64">
        <v>0</v>
      </c>
      <c r="AG64">
        <v>0</v>
      </c>
      <c r="AH64">
        <v>5.2918800000000008</v>
      </c>
      <c r="AI64">
        <v>0</v>
      </c>
      <c r="AJ64">
        <v>0</v>
      </c>
      <c r="AK64">
        <v>6.6716100000000003</v>
      </c>
      <c r="AL64">
        <v>3.3936500000000005</v>
      </c>
      <c r="AM64">
        <v>0</v>
      </c>
      <c r="AN64">
        <v>0</v>
      </c>
      <c r="AO64">
        <v>0.74676000000000009</v>
      </c>
      <c r="AP64">
        <v>1.6266969579265296</v>
      </c>
      <c r="AQ64">
        <v>0</v>
      </c>
      <c r="AR64">
        <v>3.3648000000000007</v>
      </c>
      <c r="AS64">
        <v>2.9044499999999998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510.56849769048688</v>
      </c>
      <c r="DN64">
        <v>16.769441752238421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82.079773652857568</v>
      </c>
      <c r="L65">
        <v>65.235189668660823</v>
      </c>
      <c r="M65">
        <v>0</v>
      </c>
      <c r="N65">
        <v>14.882459016393444</v>
      </c>
      <c r="O65">
        <v>24.977337353074635</v>
      </c>
      <c r="P65">
        <v>48.696299022184839</v>
      </c>
      <c r="Q65">
        <v>1.0011440613026821</v>
      </c>
      <c r="R65">
        <v>10.769540901502502</v>
      </c>
      <c r="S65">
        <v>3.0048375796178348</v>
      </c>
      <c r="T65">
        <v>0</v>
      </c>
      <c r="U65">
        <v>243.68758582928851</v>
      </c>
      <c r="V65">
        <v>4.4594148020654059</v>
      </c>
      <c r="W65">
        <v>11.412828236376178</v>
      </c>
      <c r="X65">
        <v>24.974910198508557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8.3717192000000011</v>
      </c>
      <c r="AF65">
        <v>0</v>
      </c>
      <c r="AG65">
        <v>0</v>
      </c>
      <c r="AH65">
        <v>5.2918800000000008</v>
      </c>
      <c r="AI65">
        <v>0</v>
      </c>
      <c r="AJ65">
        <v>0</v>
      </c>
      <c r="AK65">
        <v>6.6716100000000003</v>
      </c>
      <c r="AL65">
        <v>3.3936500000000005</v>
      </c>
      <c r="AM65">
        <v>0</v>
      </c>
      <c r="AN65">
        <v>0</v>
      </c>
      <c r="AO65">
        <v>0.74676000000000009</v>
      </c>
      <c r="AP65">
        <v>1.4640272621338764</v>
      </c>
      <c r="AQ65">
        <v>0</v>
      </c>
      <c r="AR65">
        <v>4.4864000000000006</v>
      </c>
      <c r="AS65">
        <v>2.5627500000000003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550.10222130429986</v>
      </c>
      <c r="DN65">
        <v>18.067895479667023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82.079773652857568</v>
      </c>
      <c r="L66">
        <v>65.225741762458938</v>
      </c>
      <c r="M66">
        <v>0</v>
      </c>
      <c r="N66">
        <v>14.882459016393444</v>
      </c>
      <c r="O66">
        <v>24.977337353074635</v>
      </c>
      <c r="P66">
        <v>48.696299022184839</v>
      </c>
      <c r="Q66">
        <v>1.0011440613026821</v>
      </c>
      <c r="R66">
        <v>10.769540901502502</v>
      </c>
      <c r="S66">
        <v>3.0048375796178348</v>
      </c>
      <c r="T66">
        <v>0</v>
      </c>
      <c r="U66">
        <v>243.68758582928851</v>
      </c>
      <c r="V66">
        <v>4.4594148020654059</v>
      </c>
      <c r="W66">
        <v>11.412828236376178</v>
      </c>
      <c r="X66">
        <v>24.974910198508557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8.3717192000000011</v>
      </c>
      <c r="AF66">
        <v>0</v>
      </c>
      <c r="AG66">
        <v>0</v>
      </c>
      <c r="AH66">
        <v>5.2918800000000008</v>
      </c>
      <c r="AI66">
        <v>0</v>
      </c>
      <c r="AJ66">
        <v>0</v>
      </c>
      <c r="AK66">
        <v>6.6716100000000003</v>
      </c>
      <c r="AL66">
        <v>3.3936500000000005</v>
      </c>
      <c r="AM66">
        <v>0</v>
      </c>
      <c r="AN66">
        <v>0</v>
      </c>
      <c r="AO66">
        <v>0.74676000000000009</v>
      </c>
      <c r="AP66">
        <v>1.4640272621338764</v>
      </c>
      <c r="AQ66">
        <v>0</v>
      </c>
      <c r="AR66">
        <v>4.4864000000000006</v>
      </c>
      <c r="AS66">
        <v>2.5627500000000003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550.09307384000545</v>
      </c>
      <c r="DN66">
        <v>18.067595037759638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82.079773652857568</v>
      </c>
      <c r="L67">
        <v>63.829897569685706</v>
      </c>
      <c r="M67">
        <v>0</v>
      </c>
      <c r="N67">
        <v>14.882459016393444</v>
      </c>
      <c r="O67">
        <v>24.977337353074635</v>
      </c>
      <c r="P67">
        <v>48.696299022184839</v>
      </c>
      <c r="Q67">
        <v>2.541406411582213</v>
      </c>
      <c r="R67">
        <v>10.769540901502502</v>
      </c>
      <c r="S67">
        <v>6.7033952641878667</v>
      </c>
      <c r="T67">
        <v>0</v>
      </c>
      <c r="U67">
        <v>243.68758582928851</v>
      </c>
      <c r="V67">
        <v>4.4594148020654059</v>
      </c>
      <c r="W67">
        <v>11.412828236376178</v>
      </c>
      <c r="X67">
        <v>24.974910198508557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2.3149500000000001</v>
      </c>
      <c r="AE67">
        <v>8.3717192000000011</v>
      </c>
      <c r="AF67">
        <v>0</v>
      </c>
      <c r="AG67">
        <v>0</v>
      </c>
      <c r="AH67">
        <v>5.2918800000000008</v>
      </c>
      <c r="AI67">
        <v>0</v>
      </c>
      <c r="AJ67">
        <v>0</v>
      </c>
      <c r="AK67">
        <v>6.6716100000000003</v>
      </c>
      <c r="AL67">
        <v>3.3936500000000005</v>
      </c>
      <c r="AM67">
        <v>0</v>
      </c>
      <c r="AN67">
        <v>0</v>
      </c>
      <c r="AO67">
        <v>0.74676000000000009</v>
      </c>
      <c r="AP67">
        <v>1.4640272621338764</v>
      </c>
      <c r="AQ67">
        <v>0</v>
      </c>
      <c r="AR67">
        <v>4.4864000000000006</v>
      </c>
      <c r="AS67">
        <v>3.4169999999999998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556.88226242373446</v>
      </c>
      <c r="DN67">
        <v>18.29058229610677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82.079773652857568</v>
      </c>
      <c r="L68">
        <v>65.234448141939964</v>
      </c>
      <c r="M68">
        <v>0</v>
      </c>
      <c r="N68">
        <v>14.882459016393444</v>
      </c>
      <c r="O68">
        <v>24.977337353074635</v>
      </c>
      <c r="P68">
        <v>48.696299022184839</v>
      </c>
      <c r="Q68">
        <v>2.541406411582213</v>
      </c>
      <c r="R68">
        <v>10.769540901502502</v>
      </c>
      <c r="S68">
        <v>6.7033952641878667</v>
      </c>
      <c r="T68">
        <v>0</v>
      </c>
      <c r="U68">
        <v>243.68758582928851</v>
      </c>
      <c r="V68">
        <v>4.4594148020654059</v>
      </c>
      <c r="W68">
        <v>11.412828236376178</v>
      </c>
      <c r="X68">
        <v>24.974910198508557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2.3149500000000001</v>
      </c>
      <c r="AE68">
        <v>8.3717192000000011</v>
      </c>
      <c r="AF68">
        <v>0</v>
      </c>
      <c r="AG68">
        <v>0</v>
      </c>
      <c r="AH68">
        <v>5.2918800000000008</v>
      </c>
      <c r="AI68">
        <v>0</v>
      </c>
      <c r="AJ68">
        <v>0</v>
      </c>
      <c r="AK68">
        <v>6.6716100000000003</v>
      </c>
      <c r="AL68">
        <v>3.3936500000000005</v>
      </c>
      <c r="AM68">
        <v>0</v>
      </c>
      <c r="AN68">
        <v>0</v>
      </c>
      <c r="AO68">
        <v>0.74676000000000009</v>
      </c>
      <c r="AP68">
        <v>1.4640272621338764</v>
      </c>
      <c r="AQ68">
        <v>0</v>
      </c>
      <c r="AR68">
        <v>4.4864000000000006</v>
      </c>
      <c r="AS68">
        <v>3.4169999999999998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558.24214827970468</v>
      </c>
      <c r="DN68">
        <v>18.335247012390809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82.079773652857568</v>
      </c>
      <c r="L69">
        <v>65.234448141939964</v>
      </c>
      <c r="M69">
        <v>0</v>
      </c>
      <c r="N69">
        <v>14.882459016393444</v>
      </c>
      <c r="O69">
        <v>24.977337353074635</v>
      </c>
      <c r="P69">
        <v>48.696299022184839</v>
      </c>
      <c r="Q69">
        <v>2.541406411582213</v>
      </c>
      <c r="R69">
        <v>10.769540901502502</v>
      </c>
      <c r="S69">
        <v>6.7033952641878667</v>
      </c>
      <c r="T69">
        <v>0</v>
      </c>
      <c r="U69">
        <v>243.68758582928851</v>
      </c>
      <c r="V69">
        <v>2.347128283759667</v>
      </c>
      <c r="W69">
        <v>8.6520599895501515</v>
      </c>
      <c r="X69">
        <v>24.974910198508557</v>
      </c>
      <c r="Y69">
        <v>0</v>
      </c>
      <c r="Z69">
        <v>0</v>
      </c>
      <c r="AA69">
        <v>0</v>
      </c>
      <c r="AB69">
        <v>3.3182800000000001</v>
      </c>
      <c r="AC69">
        <v>0</v>
      </c>
      <c r="AD69">
        <v>2.3149500000000001</v>
      </c>
      <c r="AE69">
        <v>8.3717192000000011</v>
      </c>
      <c r="AF69">
        <v>0</v>
      </c>
      <c r="AG69">
        <v>0</v>
      </c>
      <c r="AH69">
        <v>5.2918800000000008</v>
      </c>
      <c r="AI69">
        <v>0</v>
      </c>
      <c r="AJ69">
        <v>0</v>
      </c>
      <c r="AK69">
        <v>6.6716100000000003</v>
      </c>
      <c r="AL69">
        <v>3.3936500000000005</v>
      </c>
      <c r="AM69">
        <v>0</v>
      </c>
      <c r="AN69">
        <v>0</v>
      </c>
      <c r="AO69">
        <v>0.74676000000000009</v>
      </c>
      <c r="AP69">
        <v>1.4640272621338764</v>
      </c>
      <c r="AQ69">
        <v>0</v>
      </c>
      <c r="AR69">
        <v>4.4864000000000006</v>
      </c>
      <c r="AS69">
        <v>3.4169999999999998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561.48800471225218</v>
      </c>
      <c r="DN69">
        <v>13.53461581471152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82.079773652857568</v>
      </c>
      <c r="L70">
        <v>65.234448141939964</v>
      </c>
      <c r="M70">
        <v>0</v>
      </c>
      <c r="N70">
        <v>14.882459016393444</v>
      </c>
      <c r="O70">
        <v>24.977337353074635</v>
      </c>
      <c r="P70">
        <v>48.696299022184839</v>
      </c>
      <c r="Q70">
        <v>2.541406411582213</v>
      </c>
      <c r="R70">
        <v>10.769540901502502</v>
      </c>
      <c r="S70">
        <v>6.7033952641878667</v>
      </c>
      <c r="T70">
        <v>0</v>
      </c>
      <c r="U70">
        <v>243.68758582928851</v>
      </c>
      <c r="V70">
        <v>2.347128283759667</v>
      </c>
      <c r="W70">
        <v>7.1775676489131177</v>
      </c>
      <c r="X70">
        <v>24.974910198508557</v>
      </c>
      <c r="Y70">
        <v>0</v>
      </c>
      <c r="Z70">
        <v>0</v>
      </c>
      <c r="AA70">
        <v>2.6646698703673319</v>
      </c>
      <c r="AB70">
        <v>3.3182800000000001</v>
      </c>
      <c r="AC70">
        <v>0</v>
      </c>
      <c r="AD70">
        <v>2.3149500000000001</v>
      </c>
      <c r="AE70">
        <v>8.3717192000000011</v>
      </c>
      <c r="AF70">
        <v>0</v>
      </c>
      <c r="AG70">
        <v>0</v>
      </c>
      <c r="AH70">
        <v>5.2918800000000008</v>
      </c>
      <c r="AI70">
        <v>0</v>
      </c>
      <c r="AJ70">
        <v>0</v>
      </c>
      <c r="AK70">
        <v>6.6716100000000003</v>
      </c>
      <c r="AL70">
        <v>3.3936500000000005</v>
      </c>
      <c r="AM70">
        <v>0</v>
      </c>
      <c r="AN70">
        <v>0</v>
      </c>
      <c r="AO70">
        <v>0.74676000000000009</v>
      </c>
      <c r="AP70">
        <v>1.4640272621338764</v>
      </c>
      <c r="AQ70">
        <v>0</v>
      </c>
      <c r="AR70">
        <v>4.4864000000000006</v>
      </c>
      <c r="AS70">
        <v>3.4169999999999998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563.76783472418606</v>
      </c>
      <c r="DN70">
        <v>12.444963332507958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82.079773652857568</v>
      </c>
      <c r="L71">
        <v>65.234448141939964</v>
      </c>
      <c r="M71">
        <v>0</v>
      </c>
      <c r="N71">
        <v>14.882459016393444</v>
      </c>
      <c r="O71">
        <v>24.977337353074635</v>
      </c>
      <c r="P71">
        <v>51.37027251369036</v>
      </c>
      <c r="Q71">
        <v>2.541406411582213</v>
      </c>
      <c r="R71">
        <v>10.769540901502502</v>
      </c>
      <c r="S71">
        <v>6.7033952641878667</v>
      </c>
      <c r="T71">
        <v>0</v>
      </c>
      <c r="U71">
        <v>243.68758582928851</v>
      </c>
      <c r="V71">
        <v>2.3353197070139093</v>
      </c>
      <c r="W71">
        <v>7.1004761283975055</v>
      </c>
      <c r="X71">
        <v>24.974910198508557</v>
      </c>
      <c r="Y71">
        <v>0</v>
      </c>
      <c r="Z71">
        <v>0</v>
      </c>
      <c r="AA71">
        <v>3.3830070793970797</v>
      </c>
      <c r="AB71">
        <v>3.3182800000000001</v>
      </c>
      <c r="AC71">
        <v>0</v>
      </c>
      <c r="AD71">
        <v>2.3149500000000001</v>
      </c>
      <c r="AE71">
        <v>8.3717192000000011</v>
      </c>
      <c r="AF71">
        <v>0</v>
      </c>
      <c r="AG71">
        <v>0</v>
      </c>
      <c r="AH71">
        <v>5.2918800000000008</v>
      </c>
      <c r="AI71">
        <v>0</v>
      </c>
      <c r="AJ71">
        <v>0</v>
      </c>
      <c r="AK71">
        <v>6.6716100000000003</v>
      </c>
      <c r="AL71">
        <v>3.3936500000000005</v>
      </c>
      <c r="AM71">
        <v>0</v>
      </c>
      <c r="AN71">
        <v>0</v>
      </c>
      <c r="AO71">
        <v>0.74676000000000009</v>
      </c>
      <c r="AP71">
        <v>1.4640272621338764</v>
      </c>
      <c r="AQ71">
        <v>0</v>
      </c>
      <c r="AR71">
        <v>4.4864000000000006</v>
      </c>
      <c r="AS71">
        <v>3.4169999999999998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567.0537276569836</v>
      </c>
      <c r="DN71">
        <v>12.46248100298442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82.079773652857568</v>
      </c>
      <c r="L72">
        <v>65.234448141939964</v>
      </c>
      <c r="M72">
        <v>0</v>
      </c>
      <c r="N72">
        <v>14.882459016393444</v>
      </c>
      <c r="O72">
        <v>24.977337353074635</v>
      </c>
      <c r="P72">
        <v>51.817147419902184</v>
      </c>
      <c r="Q72">
        <v>2.541406411582213</v>
      </c>
      <c r="R72">
        <v>10.769540901502502</v>
      </c>
      <c r="S72">
        <v>6.7033952641878667</v>
      </c>
      <c r="T72">
        <v>0</v>
      </c>
      <c r="U72">
        <v>243.68758582928851</v>
      </c>
      <c r="V72">
        <v>2.3353197070139093</v>
      </c>
      <c r="W72">
        <v>7.1004761283975055</v>
      </c>
      <c r="X72">
        <v>24.974910198508557</v>
      </c>
      <c r="Y72">
        <v>0</v>
      </c>
      <c r="Z72">
        <v>0</v>
      </c>
      <c r="AA72">
        <v>7.1368206287067224</v>
      </c>
      <c r="AB72">
        <v>3.3182800000000001</v>
      </c>
      <c r="AC72">
        <v>0</v>
      </c>
      <c r="AD72">
        <v>2.3149500000000001</v>
      </c>
      <c r="AE72">
        <v>8.3717192000000011</v>
      </c>
      <c r="AF72">
        <v>0</v>
      </c>
      <c r="AG72">
        <v>0</v>
      </c>
      <c r="AH72">
        <v>10.824299999999999</v>
      </c>
      <c r="AI72">
        <v>0</v>
      </c>
      <c r="AJ72">
        <v>0</v>
      </c>
      <c r="AK72">
        <v>6.6716100000000003</v>
      </c>
      <c r="AL72">
        <v>3.3936500000000005</v>
      </c>
      <c r="AM72">
        <v>0</v>
      </c>
      <c r="AN72">
        <v>0</v>
      </c>
      <c r="AO72">
        <v>0.74676000000000009</v>
      </c>
      <c r="AP72">
        <v>1.4640272621338764</v>
      </c>
      <c r="AQ72">
        <v>0</v>
      </c>
      <c r="AR72">
        <v>4.4864000000000006</v>
      </c>
      <c r="AS72">
        <v>3.4169999999999998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576.47723787918289</v>
      </c>
      <c r="DN72">
        <v>12.772079236306594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82.080846149410348</v>
      </c>
      <c r="L73">
        <v>65.234687845915431</v>
      </c>
      <c r="M73">
        <v>0</v>
      </c>
      <c r="N73">
        <v>14.882459016393444</v>
      </c>
      <c r="O73">
        <v>24.977337353074635</v>
      </c>
      <c r="P73">
        <v>51.298444560943636</v>
      </c>
      <c r="Q73">
        <v>2.5420423991726993</v>
      </c>
      <c r="R73">
        <v>11.122142531546894</v>
      </c>
      <c r="S73">
        <v>6.7036010136986315</v>
      </c>
      <c r="T73">
        <v>0</v>
      </c>
      <c r="U73">
        <v>243.68758582928851</v>
      </c>
      <c r="V73">
        <v>2.4295090178571424</v>
      </c>
      <c r="W73">
        <v>7.1004761283975055</v>
      </c>
      <c r="X73">
        <v>24.974910198508557</v>
      </c>
      <c r="Y73">
        <v>0</v>
      </c>
      <c r="Z73">
        <v>0</v>
      </c>
      <c r="AA73">
        <v>7.1368206287067224</v>
      </c>
      <c r="AB73">
        <v>3.3182800000000001</v>
      </c>
      <c r="AC73">
        <v>0</v>
      </c>
      <c r="AD73">
        <v>4.6299000000000001</v>
      </c>
      <c r="AE73">
        <v>8.3717192000000011</v>
      </c>
      <c r="AF73">
        <v>0</v>
      </c>
      <c r="AG73">
        <v>0</v>
      </c>
      <c r="AH73">
        <v>16.837800000000005</v>
      </c>
      <c r="AI73">
        <v>0.80825000000000014</v>
      </c>
      <c r="AJ73">
        <v>0</v>
      </c>
      <c r="AK73">
        <v>6.6716100000000003</v>
      </c>
      <c r="AL73">
        <v>3.3936500000000005</v>
      </c>
      <c r="AM73">
        <v>1.3408560000000003</v>
      </c>
      <c r="AN73">
        <v>0</v>
      </c>
      <c r="AO73">
        <v>1.0081260000000001</v>
      </c>
      <c r="AP73">
        <v>1.3013575663412229</v>
      </c>
      <c r="AQ73">
        <v>0</v>
      </c>
      <c r="AR73">
        <v>4.4864000000000006</v>
      </c>
      <c r="AS73">
        <v>3.4169999999999998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586.55892513634433</v>
      </c>
      <c r="DN73">
        <v>13.196886302911111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82.080846149410348</v>
      </c>
      <c r="L74">
        <v>65.234687845915431</v>
      </c>
      <c r="M74">
        <v>0</v>
      </c>
      <c r="N74">
        <v>14.882459016393444</v>
      </c>
      <c r="O74">
        <v>24.977337353074635</v>
      </c>
      <c r="P74">
        <v>51.298444560943636</v>
      </c>
      <c r="Q74">
        <v>2.5420423991726993</v>
      </c>
      <c r="R74">
        <v>11.122142531546894</v>
      </c>
      <c r="S74">
        <v>6.7036010136986315</v>
      </c>
      <c r="T74">
        <v>0</v>
      </c>
      <c r="U74">
        <v>243.68758582928851</v>
      </c>
      <c r="V74">
        <v>2.4295090178571424</v>
      </c>
      <c r="W74">
        <v>7.1004761283975055</v>
      </c>
      <c r="X74">
        <v>24.974910198508557</v>
      </c>
      <c r="Y74">
        <v>0</v>
      </c>
      <c r="Z74">
        <v>0</v>
      </c>
      <c r="AA74">
        <v>10.705230943060082</v>
      </c>
      <c r="AB74">
        <v>3.3182800000000001</v>
      </c>
      <c r="AC74">
        <v>0</v>
      </c>
      <c r="AD74">
        <v>4.6299000000000001</v>
      </c>
      <c r="AE74">
        <v>8.3717192000000011</v>
      </c>
      <c r="AF74">
        <v>0</v>
      </c>
      <c r="AG74">
        <v>0</v>
      </c>
      <c r="AH74">
        <v>21.648599999999998</v>
      </c>
      <c r="AI74">
        <v>4.1524652000000009</v>
      </c>
      <c r="AJ74">
        <v>0</v>
      </c>
      <c r="AK74">
        <v>6.6716100000000003</v>
      </c>
      <c r="AL74">
        <v>3.3936500000000005</v>
      </c>
      <c r="AM74">
        <v>2.6817120000000005</v>
      </c>
      <c r="AN74">
        <v>0</v>
      </c>
      <c r="AO74">
        <v>1.0081260000000001</v>
      </c>
      <c r="AP74">
        <v>1.3013575663412229</v>
      </c>
      <c r="AQ74">
        <v>0</v>
      </c>
      <c r="AR74">
        <v>4.4864000000000006</v>
      </c>
      <c r="AS74">
        <v>3.4169999999999998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599.20768158033115</v>
      </c>
      <c r="DN74">
        <v>13.61241137327764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82.080846149410348</v>
      </c>
      <c r="L75">
        <v>65.234687845915431</v>
      </c>
      <c r="M75">
        <v>0</v>
      </c>
      <c r="N75">
        <v>0</v>
      </c>
      <c r="O75">
        <v>24.977337353074635</v>
      </c>
      <c r="P75">
        <v>51.298444560943636</v>
      </c>
      <c r="Q75">
        <v>2.5420423991726993</v>
      </c>
      <c r="R75">
        <v>11.122142531546894</v>
      </c>
      <c r="S75">
        <v>6.7036010136986315</v>
      </c>
      <c r="T75">
        <v>0</v>
      </c>
      <c r="U75">
        <v>243.68758582928851</v>
      </c>
      <c r="V75">
        <v>2.4295090178571424</v>
      </c>
      <c r="W75">
        <v>7.1004761283975055</v>
      </c>
      <c r="X75">
        <v>24.974910198508557</v>
      </c>
      <c r="Y75">
        <v>0</v>
      </c>
      <c r="Z75">
        <v>0.83819999999999995</v>
      </c>
      <c r="AA75">
        <v>10.705230943060082</v>
      </c>
      <c r="AB75">
        <v>6.6704200000000027</v>
      </c>
      <c r="AC75">
        <v>2.4578399999999996</v>
      </c>
      <c r="AD75">
        <v>6.9448499999999989</v>
      </c>
      <c r="AE75">
        <v>12.557578799999998</v>
      </c>
      <c r="AF75">
        <v>0</v>
      </c>
      <c r="AG75">
        <v>0</v>
      </c>
      <c r="AH75">
        <v>27.662099999999995</v>
      </c>
      <c r="AI75">
        <v>8.3049304000000017</v>
      </c>
      <c r="AJ75">
        <v>0</v>
      </c>
      <c r="AK75">
        <v>6.6716100000000003</v>
      </c>
      <c r="AL75">
        <v>3.3936500000000005</v>
      </c>
      <c r="AM75">
        <v>2.6817120000000005</v>
      </c>
      <c r="AN75">
        <v>0</v>
      </c>
      <c r="AO75">
        <v>1.0081260000000001</v>
      </c>
      <c r="AP75">
        <v>1.3013575663412229</v>
      </c>
      <c r="AQ75">
        <v>0</v>
      </c>
      <c r="AR75">
        <v>4.4864000000000006</v>
      </c>
      <c r="AS75">
        <v>3.4169999999999998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607.37202445194043</v>
      </c>
      <c r="DN75">
        <v>13.88056428527492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82.080846149410348</v>
      </c>
      <c r="L76">
        <v>65.234687845915431</v>
      </c>
      <c r="M76">
        <v>0</v>
      </c>
      <c r="N76">
        <v>0</v>
      </c>
      <c r="O76">
        <v>24.977337353074635</v>
      </c>
      <c r="P76">
        <v>51.298444560943636</v>
      </c>
      <c r="Q76">
        <v>2.5420423991726993</v>
      </c>
      <c r="R76">
        <v>11.122142531546894</v>
      </c>
      <c r="S76">
        <v>6.7036010136986315</v>
      </c>
      <c r="T76">
        <v>0</v>
      </c>
      <c r="U76">
        <v>243.68758582928851</v>
      </c>
      <c r="V76">
        <v>2.4295090178571424</v>
      </c>
      <c r="W76">
        <v>7.1004761283975055</v>
      </c>
      <c r="X76">
        <v>24.974910198508557</v>
      </c>
      <c r="Y76">
        <v>0</v>
      </c>
      <c r="Z76">
        <v>4.9688496000000004</v>
      </c>
      <c r="AA76">
        <v>10.705230943060082</v>
      </c>
      <c r="AB76">
        <v>10.036104000000002</v>
      </c>
      <c r="AC76">
        <v>4.9205309999999995</v>
      </c>
      <c r="AD76">
        <v>9.2812720000000013</v>
      </c>
      <c r="AE76">
        <v>12.557578799999998</v>
      </c>
      <c r="AF76">
        <v>0</v>
      </c>
      <c r="AG76">
        <v>0</v>
      </c>
      <c r="AH76">
        <v>35.648028000000004</v>
      </c>
      <c r="AI76">
        <v>8.3049304000000017</v>
      </c>
      <c r="AJ76">
        <v>0</v>
      </c>
      <c r="AK76">
        <v>6.6716100000000003</v>
      </c>
      <c r="AL76">
        <v>3.3936500000000005</v>
      </c>
      <c r="AM76">
        <v>4.0144416000000005</v>
      </c>
      <c r="AN76">
        <v>0</v>
      </c>
      <c r="AO76">
        <v>1.0081260000000001</v>
      </c>
      <c r="AP76">
        <v>1.3013575663412229</v>
      </c>
      <c r="AQ76">
        <v>0</v>
      </c>
      <c r="AR76">
        <v>4.4864000000000006</v>
      </c>
      <c r="AS76">
        <v>3.4169999999999998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628.29879973133711</v>
      </c>
      <c r="DN76">
        <v>14.567893205878201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82.079773652857568</v>
      </c>
      <c r="L77">
        <v>65.234448141939964</v>
      </c>
      <c r="M77">
        <v>0</v>
      </c>
      <c r="N77">
        <v>0</v>
      </c>
      <c r="O77">
        <v>24.977337353074635</v>
      </c>
      <c r="P77">
        <v>51.298444560943636</v>
      </c>
      <c r="Q77">
        <v>2.541406411582213</v>
      </c>
      <c r="R77">
        <v>10.769540901502502</v>
      </c>
      <c r="S77">
        <v>6.7033952641878667</v>
      </c>
      <c r="T77">
        <v>0</v>
      </c>
      <c r="U77">
        <v>243.68758582928851</v>
      </c>
      <c r="V77">
        <v>2.4295090178571424</v>
      </c>
      <c r="W77">
        <v>7.1004761283975055</v>
      </c>
      <c r="X77">
        <v>24.974910198508557</v>
      </c>
      <c r="Y77">
        <v>0</v>
      </c>
      <c r="Z77">
        <v>4.9688496000000004</v>
      </c>
      <c r="AA77">
        <v>10.705230943060082</v>
      </c>
      <c r="AB77">
        <v>10.036104000000002</v>
      </c>
      <c r="AC77">
        <v>4.9205309999999995</v>
      </c>
      <c r="AD77">
        <v>9.2812720000000013</v>
      </c>
      <c r="AE77">
        <v>12.557578799999998</v>
      </c>
      <c r="AF77">
        <v>0</v>
      </c>
      <c r="AG77">
        <v>0</v>
      </c>
      <c r="AH77">
        <v>35.648028000000004</v>
      </c>
      <c r="AI77">
        <v>8.3049304000000017</v>
      </c>
      <c r="AJ77">
        <v>0</v>
      </c>
      <c r="AK77">
        <v>6.6716100000000003</v>
      </c>
      <c r="AL77">
        <v>3.3936500000000005</v>
      </c>
      <c r="AM77">
        <v>4.0144416000000005</v>
      </c>
      <c r="AN77">
        <v>0</v>
      </c>
      <c r="AO77">
        <v>0.56007000000000007</v>
      </c>
      <c r="AP77">
        <v>1.3013575663412229</v>
      </c>
      <c r="AQ77">
        <v>0</v>
      </c>
      <c r="AR77">
        <v>4.4864000000000006</v>
      </c>
      <c r="AS77">
        <v>3.4169999999999998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627.52151783957459</v>
      </c>
      <c r="DN77">
        <v>14.542363529966952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82.079773652857568</v>
      </c>
      <c r="L78">
        <v>65.234448141939964</v>
      </c>
      <c r="M78">
        <v>0</v>
      </c>
      <c r="N78">
        <v>0</v>
      </c>
      <c r="O78">
        <v>24.977337353074635</v>
      </c>
      <c r="P78">
        <v>51.298444560943636</v>
      </c>
      <c r="Q78">
        <v>2.541406411582213</v>
      </c>
      <c r="R78">
        <v>10.769540901502502</v>
      </c>
      <c r="S78">
        <v>6.7033952641878667</v>
      </c>
      <c r="T78">
        <v>0</v>
      </c>
      <c r="U78">
        <v>243.68758582928851</v>
      </c>
      <c r="V78">
        <v>2.4295090178571424</v>
      </c>
      <c r="W78">
        <v>7.1004761283975055</v>
      </c>
      <c r="X78">
        <v>24.974910198508557</v>
      </c>
      <c r="Y78">
        <v>0</v>
      </c>
      <c r="Z78">
        <v>4.9688496000000004</v>
      </c>
      <c r="AA78">
        <v>10.705230943060082</v>
      </c>
      <c r="AB78">
        <v>10.036104000000002</v>
      </c>
      <c r="AC78">
        <v>4.9205309999999995</v>
      </c>
      <c r="AD78">
        <v>9.2812720000000013</v>
      </c>
      <c r="AE78">
        <v>12.557578799999998</v>
      </c>
      <c r="AF78">
        <v>0</v>
      </c>
      <c r="AG78">
        <v>0</v>
      </c>
      <c r="AH78">
        <v>35.648028000000004</v>
      </c>
      <c r="AI78">
        <v>8.3049304000000017</v>
      </c>
      <c r="AJ78">
        <v>0</v>
      </c>
      <c r="AK78">
        <v>6.6716100000000003</v>
      </c>
      <c r="AL78">
        <v>3.3936500000000005</v>
      </c>
      <c r="AM78">
        <v>4.0144416000000005</v>
      </c>
      <c r="AN78">
        <v>0</v>
      </c>
      <c r="AO78">
        <v>0.56007000000000007</v>
      </c>
      <c r="AP78">
        <v>1.3013575663412229</v>
      </c>
      <c r="AQ78">
        <v>0</v>
      </c>
      <c r="AR78">
        <v>5.047200000000001</v>
      </c>
      <c r="AS78">
        <v>3.4169999999999998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628.06448424718326</v>
      </c>
      <c r="DN78">
        <v>14.560197122358256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82.079773652857568</v>
      </c>
      <c r="L79">
        <v>65.234448141939964</v>
      </c>
      <c r="M79">
        <v>0</v>
      </c>
      <c r="N79">
        <v>0</v>
      </c>
      <c r="O79">
        <v>24.977337353074635</v>
      </c>
      <c r="P79">
        <v>51.298444560943636</v>
      </c>
      <c r="Q79">
        <v>2.541406411582213</v>
      </c>
      <c r="R79">
        <v>10.769540901502502</v>
      </c>
      <c r="S79">
        <v>6.7033952641878667</v>
      </c>
      <c r="T79">
        <v>0</v>
      </c>
      <c r="U79">
        <v>243.68758582928851</v>
      </c>
      <c r="V79">
        <v>2.4295090178571424</v>
      </c>
      <c r="W79">
        <v>7.1004761283975055</v>
      </c>
      <c r="X79">
        <v>24.974910198508557</v>
      </c>
      <c r="Y79">
        <v>0</v>
      </c>
      <c r="Z79">
        <v>4.9688496000000004</v>
      </c>
      <c r="AA79">
        <v>9.8119244473616352</v>
      </c>
      <c r="AB79">
        <v>10.036104000000002</v>
      </c>
      <c r="AC79">
        <v>4.9205309999999995</v>
      </c>
      <c r="AD79">
        <v>9.2812720000000013</v>
      </c>
      <c r="AE79">
        <v>12.557578799999998</v>
      </c>
      <c r="AF79">
        <v>0</v>
      </c>
      <c r="AG79">
        <v>0</v>
      </c>
      <c r="AH79">
        <v>35.648028000000004</v>
      </c>
      <c r="AI79">
        <v>4.1524652000000009</v>
      </c>
      <c r="AJ79">
        <v>0</v>
      </c>
      <c r="AK79">
        <v>6.6716100000000003</v>
      </c>
      <c r="AL79">
        <v>3.3936500000000005</v>
      </c>
      <c r="AM79">
        <v>4.0144416000000005</v>
      </c>
      <c r="AN79">
        <v>0</v>
      </c>
      <c r="AO79">
        <v>0.56007000000000007</v>
      </c>
      <c r="AP79">
        <v>1.3013575663412229</v>
      </c>
      <c r="AQ79">
        <v>0</v>
      </c>
      <c r="AR79">
        <v>5.047200000000001</v>
      </c>
      <c r="AS79">
        <v>3.4169999999999998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623.17918830327756</v>
      </c>
      <c r="DN79">
        <v>14.399721370565588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82.079773652857568</v>
      </c>
      <c r="L80">
        <v>65.234448141939964</v>
      </c>
      <c r="M80">
        <v>0</v>
      </c>
      <c r="N80">
        <v>0</v>
      </c>
      <c r="O80">
        <v>24.977337353074635</v>
      </c>
      <c r="P80">
        <v>51.298444560943636</v>
      </c>
      <c r="Q80">
        <v>2.541406411582213</v>
      </c>
      <c r="R80">
        <v>10.769540901502502</v>
      </c>
      <c r="S80">
        <v>6.7033952641878667</v>
      </c>
      <c r="T80">
        <v>0</v>
      </c>
      <c r="U80">
        <v>243.68758582928851</v>
      </c>
      <c r="V80">
        <v>2.4295090178571424</v>
      </c>
      <c r="W80">
        <v>7.1004761283975055</v>
      </c>
      <c r="X80">
        <v>24.974910198508557</v>
      </c>
      <c r="Y80">
        <v>0</v>
      </c>
      <c r="Z80">
        <v>4.9688496000000004</v>
      </c>
      <c r="AA80">
        <v>8.0261140673714824</v>
      </c>
      <c r="AB80">
        <v>10.036104000000002</v>
      </c>
      <c r="AC80">
        <v>4.9205309999999995</v>
      </c>
      <c r="AD80">
        <v>9.2812720000000013</v>
      </c>
      <c r="AE80">
        <v>12.557578799999998</v>
      </c>
      <c r="AF80">
        <v>0</v>
      </c>
      <c r="AG80">
        <v>0</v>
      </c>
      <c r="AH80">
        <v>35.648028000000004</v>
      </c>
      <c r="AI80">
        <v>0.80825000000000014</v>
      </c>
      <c r="AJ80">
        <v>0</v>
      </c>
      <c r="AK80">
        <v>6.6716100000000003</v>
      </c>
      <c r="AL80">
        <v>3.3936500000000005</v>
      </c>
      <c r="AM80">
        <v>4.0144416000000005</v>
      </c>
      <c r="AN80">
        <v>0</v>
      </c>
      <c r="AO80">
        <v>0.56007000000000007</v>
      </c>
      <c r="AP80">
        <v>1.3013575663412229</v>
      </c>
      <c r="AQ80">
        <v>0</v>
      </c>
      <c r="AR80">
        <v>5.047200000000001</v>
      </c>
      <c r="AS80">
        <v>3.4169999999999998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618.21233796501838</v>
      </c>
      <c r="DN80">
        <v>14.236546128834616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82.079773652857568</v>
      </c>
      <c r="L81">
        <v>65.234448141939964</v>
      </c>
      <c r="M81">
        <v>0</v>
      </c>
      <c r="N81">
        <v>0</v>
      </c>
      <c r="O81">
        <v>24.977337353074635</v>
      </c>
      <c r="P81">
        <v>51.298444560943636</v>
      </c>
      <c r="Q81">
        <v>2.541406411582213</v>
      </c>
      <c r="R81">
        <v>10.769540901502502</v>
      </c>
      <c r="S81">
        <v>6.7033952641878667</v>
      </c>
      <c r="T81">
        <v>0</v>
      </c>
      <c r="U81">
        <v>243.68758582928851</v>
      </c>
      <c r="V81">
        <v>4.4594148020654059</v>
      </c>
      <c r="W81">
        <v>11.412828236376178</v>
      </c>
      <c r="X81">
        <v>24.974910198508557</v>
      </c>
      <c r="Y81">
        <v>0</v>
      </c>
      <c r="Z81">
        <v>4.9688496000000004</v>
      </c>
      <c r="AA81">
        <v>7.1352154058932475</v>
      </c>
      <c r="AB81">
        <v>10.036104000000002</v>
      </c>
      <c r="AC81">
        <v>4.9205309999999995</v>
      </c>
      <c r="AD81">
        <v>9.2812720000000013</v>
      </c>
      <c r="AE81">
        <v>12.557578799999998</v>
      </c>
      <c r="AF81">
        <v>0</v>
      </c>
      <c r="AG81">
        <v>0</v>
      </c>
      <c r="AH81">
        <v>35.648028000000004</v>
      </c>
      <c r="AI81">
        <v>0</v>
      </c>
      <c r="AJ81">
        <v>0</v>
      </c>
      <c r="AK81">
        <v>6.6716100000000003</v>
      </c>
      <c r="AL81">
        <v>3.3936500000000005</v>
      </c>
      <c r="AM81">
        <v>4.0144416000000005</v>
      </c>
      <c r="AN81">
        <v>0</v>
      </c>
      <c r="AO81">
        <v>0.56007000000000007</v>
      </c>
      <c r="AP81">
        <v>1.3013575663412229</v>
      </c>
      <c r="AQ81">
        <v>0</v>
      </c>
      <c r="AR81">
        <v>5.047200000000001</v>
      </c>
      <c r="AS81">
        <v>3.4169999999999998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616.83222946868023</v>
      </c>
      <c r="DN81">
        <v>20.259763855881317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82.079773652857568</v>
      </c>
      <c r="L82">
        <v>65.234448141939964</v>
      </c>
      <c r="M82">
        <v>0</v>
      </c>
      <c r="N82">
        <v>0</v>
      </c>
      <c r="O82">
        <v>24.977337353074635</v>
      </c>
      <c r="P82">
        <v>51.298444560943636</v>
      </c>
      <c r="Q82">
        <v>2.541406411582213</v>
      </c>
      <c r="R82">
        <v>10.769540901502502</v>
      </c>
      <c r="S82">
        <v>6.7033952641878667</v>
      </c>
      <c r="T82">
        <v>0</v>
      </c>
      <c r="U82">
        <v>243.68758582928851</v>
      </c>
      <c r="V82">
        <v>4.4594148020654059</v>
      </c>
      <c r="W82">
        <v>11.412828236376178</v>
      </c>
      <c r="X82">
        <v>24.974910198508557</v>
      </c>
      <c r="Y82">
        <v>0</v>
      </c>
      <c r="Z82">
        <v>1.6562832000000003</v>
      </c>
      <c r="AA82">
        <v>7.1368206287067224</v>
      </c>
      <c r="AB82">
        <v>10.036104000000002</v>
      </c>
      <c r="AC82">
        <v>4.9205309999999995</v>
      </c>
      <c r="AD82">
        <v>9.2812720000000013</v>
      </c>
      <c r="AE82">
        <v>12.557578799999998</v>
      </c>
      <c r="AF82">
        <v>0</v>
      </c>
      <c r="AG82">
        <v>0</v>
      </c>
      <c r="AH82">
        <v>35.648028000000004</v>
      </c>
      <c r="AI82">
        <v>0</v>
      </c>
      <c r="AJ82">
        <v>0</v>
      </c>
      <c r="AK82">
        <v>6.6716100000000003</v>
      </c>
      <c r="AL82">
        <v>3.3936500000000005</v>
      </c>
      <c r="AM82">
        <v>4.0144416000000005</v>
      </c>
      <c r="AN82">
        <v>0</v>
      </c>
      <c r="AO82">
        <v>0.56007000000000007</v>
      </c>
      <c r="AP82">
        <v>1.3013575663412229</v>
      </c>
      <c r="AQ82">
        <v>0</v>
      </c>
      <c r="AR82">
        <v>5.047200000000001</v>
      </c>
      <c r="AS82">
        <v>3.4169999999999998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613.62655684488072</v>
      </c>
      <c r="DN82">
        <v>20.154475302494141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82.079773652857568</v>
      </c>
      <c r="L83">
        <v>65.234448141939964</v>
      </c>
      <c r="M83">
        <v>0</v>
      </c>
      <c r="N83">
        <v>0</v>
      </c>
      <c r="O83">
        <v>24.977337353074635</v>
      </c>
      <c r="P83">
        <v>51.298444560943636</v>
      </c>
      <c r="Q83">
        <v>2.541406411582213</v>
      </c>
      <c r="R83">
        <v>10.769540901502502</v>
      </c>
      <c r="S83">
        <v>6.7033952641878667</v>
      </c>
      <c r="T83">
        <v>0</v>
      </c>
      <c r="U83">
        <v>243.68758582928851</v>
      </c>
      <c r="V83">
        <v>4.4594148020654059</v>
      </c>
      <c r="W83">
        <v>11.412828236376178</v>
      </c>
      <c r="X83">
        <v>24.974910198508557</v>
      </c>
      <c r="Y83">
        <v>0</v>
      </c>
      <c r="Z83">
        <v>1.6562832000000003</v>
      </c>
      <c r="AA83">
        <v>7.1368206287067224</v>
      </c>
      <c r="AB83">
        <v>10.036104000000002</v>
      </c>
      <c r="AC83">
        <v>4.9205309999999995</v>
      </c>
      <c r="AD83">
        <v>9.2812720000000013</v>
      </c>
      <c r="AE83">
        <v>12.557578799999998</v>
      </c>
      <c r="AF83">
        <v>0</v>
      </c>
      <c r="AG83">
        <v>0</v>
      </c>
      <c r="AH83">
        <v>35.648028000000004</v>
      </c>
      <c r="AI83">
        <v>0</v>
      </c>
      <c r="AJ83">
        <v>0</v>
      </c>
      <c r="AK83">
        <v>6.6716100000000003</v>
      </c>
      <c r="AL83">
        <v>3.3936500000000005</v>
      </c>
      <c r="AM83">
        <v>4.0144416000000005</v>
      </c>
      <c r="AN83">
        <v>0</v>
      </c>
      <c r="AO83">
        <v>0.56007000000000007</v>
      </c>
      <c r="AP83">
        <v>3.0907242200604048</v>
      </c>
      <c r="AQ83">
        <v>0</v>
      </c>
      <c r="AR83">
        <v>5.8884000000000007</v>
      </c>
      <c r="AS83">
        <v>3.4169999999999998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616.17336653854829</v>
      </c>
      <c r="DN83">
        <v>20.2382322625458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82.079773652857568</v>
      </c>
      <c r="L84">
        <v>65.234448141939964</v>
      </c>
      <c r="M84">
        <v>0</v>
      </c>
      <c r="N84">
        <v>0</v>
      </c>
      <c r="O84">
        <v>24.977337353074635</v>
      </c>
      <c r="P84">
        <v>51.298444560943636</v>
      </c>
      <c r="Q84">
        <v>2.541406411582213</v>
      </c>
      <c r="R84">
        <v>10.769540901502502</v>
      </c>
      <c r="S84">
        <v>6.7033952641878667</v>
      </c>
      <c r="T84">
        <v>0</v>
      </c>
      <c r="U84">
        <v>243.68758582928851</v>
      </c>
      <c r="V84">
        <v>4.4594148020654059</v>
      </c>
      <c r="W84">
        <v>11.412828236376178</v>
      </c>
      <c r="X84">
        <v>24.974910198508557</v>
      </c>
      <c r="Y84">
        <v>0</v>
      </c>
      <c r="Z84">
        <v>0</v>
      </c>
      <c r="AA84">
        <v>7.1368206287067224</v>
      </c>
      <c r="AB84">
        <v>6.6704200000000027</v>
      </c>
      <c r="AC84">
        <v>2.4578399999999996</v>
      </c>
      <c r="AD84">
        <v>6.9448499999999989</v>
      </c>
      <c r="AE84">
        <v>12.557578799999998</v>
      </c>
      <c r="AF84">
        <v>0</v>
      </c>
      <c r="AG84">
        <v>0</v>
      </c>
      <c r="AH84">
        <v>24.054000000000002</v>
      </c>
      <c r="AI84">
        <v>0</v>
      </c>
      <c r="AJ84">
        <v>0</v>
      </c>
      <c r="AK84">
        <v>6.6716100000000003</v>
      </c>
      <c r="AL84">
        <v>3.3936500000000005</v>
      </c>
      <c r="AM84">
        <v>4.0144416000000005</v>
      </c>
      <c r="AN84">
        <v>0</v>
      </c>
      <c r="AO84">
        <v>0.56007000000000007</v>
      </c>
      <c r="AP84">
        <v>3.0907242200604048</v>
      </c>
      <c r="AQ84">
        <v>0</v>
      </c>
      <c r="AR84">
        <v>5.8884000000000007</v>
      </c>
      <c r="AS84">
        <v>3.4169999999999998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595.439259074181</v>
      </c>
      <c r="DN84">
        <v>19.55723152691327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82.079773652857568</v>
      </c>
      <c r="L85">
        <v>65.234448141939964</v>
      </c>
      <c r="M85">
        <v>0</v>
      </c>
      <c r="N85">
        <v>0</v>
      </c>
      <c r="O85">
        <v>24.977337353074635</v>
      </c>
      <c r="P85">
        <v>51.298444560943636</v>
      </c>
      <c r="Q85">
        <v>2.541406411582213</v>
      </c>
      <c r="R85">
        <v>10.769540901502502</v>
      </c>
      <c r="S85">
        <v>6.7033952641878667</v>
      </c>
      <c r="T85">
        <v>0</v>
      </c>
      <c r="U85">
        <v>243.68758582928851</v>
      </c>
      <c r="V85">
        <v>4.4594148020654059</v>
      </c>
      <c r="W85">
        <v>11.412828236376178</v>
      </c>
      <c r="X85">
        <v>24.974910198508557</v>
      </c>
      <c r="Y85">
        <v>0</v>
      </c>
      <c r="Z85">
        <v>0</v>
      </c>
      <c r="AA85">
        <v>3.5515554748118809</v>
      </c>
      <c r="AB85">
        <v>3.3182800000000001</v>
      </c>
      <c r="AC85">
        <v>0</v>
      </c>
      <c r="AD85">
        <v>4.6299000000000001</v>
      </c>
      <c r="AE85">
        <v>8.3717192000000011</v>
      </c>
      <c r="AF85">
        <v>0</v>
      </c>
      <c r="AG85">
        <v>0</v>
      </c>
      <c r="AH85">
        <v>16.837800000000005</v>
      </c>
      <c r="AI85">
        <v>0</v>
      </c>
      <c r="AJ85">
        <v>0</v>
      </c>
      <c r="AK85">
        <v>6.6716100000000003</v>
      </c>
      <c r="AL85">
        <v>3.3936500000000005</v>
      </c>
      <c r="AM85">
        <v>4.0144416000000005</v>
      </c>
      <c r="AN85">
        <v>0</v>
      </c>
      <c r="AO85">
        <v>0.56007000000000007</v>
      </c>
      <c r="AP85">
        <v>3.0907242200604048</v>
      </c>
      <c r="AQ85">
        <v>0</v>
      </c>
      <c r="AR85">
        <v>5.8884000000000007</v>
      </c>
      <c r="AS85">
        <v>3.9295500000000003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573.55830591013978</v>
      </c>
      <c r="DN85">
        <v>18.838479937059557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82.079773652857568</v>
      </c>
      <c r="L86">
        <v>65.234448141939964</v>
      </c>
      <c r="M86">
        <v>0</v>
      </c>
      <c r="N86">
        <v>0</v>
      </c>
      <c r="O86">
        <v>24.977337353074635</v>
      </c>
      <c r="P86">
        <v>51.298444560943636</v>
      </c>
      <c r="Q86">
        <v>2.541406411582213</v>
      </c>
      <c r="R86">
        <v>10.769540901502502</v>
      </c>
      <c r="S86">
        <v>6.7033952641878667</v>
      </c>
      <c r="T86">
        <v>0</v>
      </c>
      <c r="U86">
        <v>243.68758582928851</v>
      </c>
      <c r="V86">
        <v>4.4594148020654059</v>
      </c>
      <c r="W86">
        <v>11.412828236376178</v>
      </c>
      <c r="X86">
        <v>24.974910198508557</v>
      </c>
      <c r="Y86">
        <v>0</v>
      </c>
      <c r="Z86">
        <v>0</v>
      </c>
      <c r="AA86">
        <v>3.5515554748118809</v>
      </c>
      <c r="AB86">
        <v>3.3182800000000001</v>
      </c>
      <c r="AC86">
        <v>0</v>
      </c>
      <c r="AD86">
        <v>2.3149500000000001</v>
      </c>
      <c r="AE86">
        <v>8.3717192000000011</v>
      </c>
      <c r="AF86">
        <v>0</v>
      </c>
      <c r="AG86">
        <v>0</v>
      </c>
      <c r="AH86">
        <v>9.6216000000000008</v>
      </c>
      <c r="AI86">
        <v>0</v>
      </c>
      <c r="AJ86">
        <v>0</v>
      </c>
      <c r="AK86">
        <v>6.6716100000000003</v>
      </c>
      <c r="AL86">
        <v>3.3936500000000005</v>
      </c>
      <c r="AM86">
        <v>2.6817120000000005</v>
      </c>
      <c r="AN86">
        <v>0</v>
      </c>
      <c r="AO86">
        <v>0.56007000000000007</v>
      </c>
      <c r="AP86">
        <v>1.3013575663412229</v>
      </c>
      <c r="AQ86">
        <v>0</v>
      </c>
      <c r="AR86">
        <v>5.8884000000000007</v>
      </c>
      <c r="AS86">
        <v>3.9295500000000003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561.30753810754959</v>
      </c>
      <c r="DN86">
        <v>18.436001485930472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82.079773652857568</v>
      </c>
      <c r="L87">
        <v>65.234448141939964</v>
      </c>
      <c r="M87">
        <v>0</v>
      </c>
      <c r="N87">
        <v>0</v>
      </c>
      <c r="O87">
        <v>24.977337353074635</v>
      </c>
      <c r="P87">
        <v>51.298444560943636</v>
      </c>
      <c r="Q87">
        <v>2.541406411582213</v>
      </c>
      <c r="R87">
        <v>10.769540901502502</v>
      </c>
      <c r="S87">
        <v>6.7033952641878667</v>
      </c>
      <c r="T87">
        <v>0</v>
      </c>
      <c r="U87">
        <v>243.68758582928851</v>
      </c>
      <c r="V87">
        <v>4.251875539125078</v>
      </c>
      <c r="W87">
        <v>11.412828236376178</v>
      </c>
      <c r="X87">
        <v>24.974910198508557</v>
      </c>
      <c r="Y87">
        <v>0</v>
      </c>
      <c r="Z87">
        <v>0</v>
      </c>
      <c r="AA87">
        <v>3.5515554748118809</v>
      </c>
      <c r="AB87">
        <v>3.3182800000000001</v>
      </c>
      <c r="AC87">
        <v>0</v>
      </c>
      <c r="AD87">
        <v>2.3149500000000001</v>
      </c>
      <c r="AE87">
        <v>8.3717192000000011</v>
      </c>
      <c r="AF87">
        <v>0</v>
      </c>
      <c r="AG87">
        <v>0</v>
      </c>
      <c r="AH87">
        <v>7.2162000000000006</v>
      </c>
      <c r="AI87">
        <v>0</v>
      </c>
      <c r="AJ87">
        <v>0</v>
      </c>
      <c r="AK87">
        <v>6.6716100000000003</v>
      </c>
      <c r="AL87">
        <v>3.3936500000000005</v>
      </c>
      <c r="AM87">
        <v>2.6817120000000005</v>
      </c>
      <c r="AN87">
        <v>0</v>
      </c>
      <c r="AO87">
        <v>0.56007000000000007</v>
      </c>
      <c r="AP87">
        <v>1.3013575663412229</v>
      </c>
      <c r="AQ87">
        <v>0</v>
      </c>
      <c r="AR87">
        <v>5.8884000000000007</v>
      </c>
      <c r="AS87">
        <v>3.9295500000000003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558.77769046248011</v>
      </c>
      <c r="DN87">
        <v>18.352909868059609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82.079773652857568</v>
      </c>
      <c r="L88">
        <v>65.234448141939964</v>
      </c>
      <c r="M88">
        <v>0</v>
      </c>
      <c r="N88">
        <v>0</v>
      </c>
      <c r="O88">
        <v>24.977337353074635</v>
      </c>
      <c r="P88">
        <v>51.298444560943636</v>
      </c>
      <c r="Q88">
        <v>2.541406411582213</v>
      </c>
      <c r="R88">
        <v>10.769540901502502</v>
      </c>
      <c r="S88">
        <v>6.7033952641878667</v>
      </c>
      <c r="T88">
        <v>0</v>
      </c>
      <c r="U88">
        <v>243.68758582928851</v>
      </c>
      <c r="V88">
        <v>4.251875539125078</v>
      </c>
      <c r="W88">
        <v>11.412828236376178</v>
      </c>
      <c r="X88">
        <v>24.974910198508557</v>
      </c>
      <c r="Y88">
        <v>0</v>
      </c>
      <c r="Z88">
        <v>0</v>
      </c>
      <c r="AA88">
        <v>0</v>
      </c>
      <c r="AB88">
        <v>3.3182800000000001</v>
      </c>
      <c r="AC88">
        <v>0</v>
      </c>
      <c r="AD88">
        <v>2.3149500000000001</v>
      </c>
      <c r="AE88">
        <v>8.3717192000000011</v>
      </c>
      <c r="AF88">
        <v>0</v>
      </c>
      <c r="AG88">
        <v>0</v>
      </c>
      <c r="AH88">
        <v>5.2918800000000008</v>
      </c>
      <c r="AI88">
        <v>0</v>
      </c>
      <c r="AJ88">
        <v>0</v>
      </c>
      <c r="AK88">
        <v>6.6716100000000003</v>
      </c>
      <c r="AL88">
        <v>3.3936500000000005</v>
      </c>
      <c r="AM88">
        <v>2.6817120000000005</v>
      </c>
      <c r="AN88">
        <v>0</v>
      </c>
      <c r="AO88">
        <v>0.56007000000000007</v>
      </c>
      <c r="AP88">
        <v>1.3013575663412229</v>
      </c>
      <c r="AQ88">
        <v>0</v>
      </c>
      <c r="AR88">
        <v>5.8884000000000007</v>
      </c>
      <c r="AS88">
        <v>3.9295500000000003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553.47602838213095</v>
      </c>
      <c r="DN88">
        <v>18.178696473596862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82.079773652857568</v>
      </c>
      <c r="L89">
        <v>65.234448141939964</v>
      </c>
      <c r="M89">
        <v>0</v>
      </c>
      <c r="N89">
        <v>0</v>
      </c>
      <c r="O89">
        <v>24.977337353074635</v>
      </c>
      <c r="P89">
        <v>51.298444560943636</v>
      </c>
      <c r="Q89">
        <v>2.541406411582213</v>
      </c>
      <c r="R89">
        <v>10.769540901502502</v>
      </c>
      <c r="S89">
        <v>6.7033952641878667</v>
      </c>
      <c r="T89">
        <v>0</v>
      </c>
      <c r="U89">
        <v>243.68758582928851</v>
      </c>
      <c r="V89">
        <v>4.251875539125078</v>
      </c>
      <c r="W89">
        <v>11.412828236376178</v>
      </c>
      <c r="X89">
        <v>24.974910198508557</v>
      </c>
      <c r="Y89">
        <v>0</v>
      </c>
      <c r="Z89">
        <v>0</v>
      </c>
      <c r="AA89">
        <v>0</v>
      </c>
      <c r="AB89">
        <v>3.3182800000000001</v>
      </c>
      <c r="AC89">
        <v>0</v>
      </c>
      <c r="AD89">
        <v>2.0800999999999998</v>
      </c>
      <c r="AE89">
        <v>8.3717192000000011</v>
      </c>
      <c r="AF89">
        <v>0</v>
      </c>
      <c r="AG89">
        <v>0</v>
      </c>
      <c r="AH89">
        <v>5.2918800000000008</v>
      </c>
      <c r="AI89">
        <v>0</v>
      </c>
      <c r="AJ89">
        <v>0</v>
      </c>
      <c r="AK89">
        <v>6.6716100000000003</v>
      </c>
      <c r="AL89">
        <v>3.3936500000000005</v>
      </c>
      <c r="AM89">
        <v>1.3408560000000003</v>
      </c>
      <c r="AN89">
        <v>0</v>
      </c>
      <c r="AO89">
        <v>0.56007000000000007</v>
      </c>
      <c r="AP89">
        <v>1.3013575663412229</v>
      </c>
      <c r="AQ89">
        <v>0</v>
      </c>
      <c r="AR89">
        <v>5.8884000000000007</v>
      </c>
      <c r="AS89">
        <v>3.9295500000000003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551.95042996398092</v>
      </c>
      <c r="DN89">
        <v>18.128588891747089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82.079773652857568</v>
      </c>
      <c r="L90">
        <v>65.234448141939964</v>
      </c>
      <c r="M90">
        <v>0</v>
      </c>
      <c r="N90">
        <v>0</v>
      </c>
      <c r="O90">
        <v>24.977337353074635</v>
      </c>
      <c r="P90">
        <v>51.298444560943636</v>
      </c>
      <c r="Q90">
        <v>2.541406411582213</v>
      </c>
      <c r="R90">
        <v>10.769540901502502</v>
      </c>
      <c r="S90">
        <v>6.7033952641878667</v>
      </c>
      <c r="T90">
        <v>0</v>
      </c>
      <c r="U90">
        <v>243.68758582928851</v>
      </c>
      <c r="V90">
        <v>4.251875539125078</v>
      </c>
      <c r="W90">
        <v>11.412828236376178</v>
      </c>
      <c r="X90">
        <v>24.974910198508557</v>
      </c>
      <c r="Y90">
        <v>0</v>
      </c>
      <c r="Z90">
        <v>0</v>
      </c>
      <c r="AA90">
        <v>0</v>
      </c>
      <c r="AB90">
        <v>3.3182800000000001</v>
      </c>
      <c r="AC90">
        <v>0</v>
      </c>
      <c r="AD90">
        <v>0.33549999999999996</v>
      </c>
      <c r="AE90">
        <v>8.3717192000000011</v>
      </c>
      <c r="AF90">
        <v>0</v>
      </c>
      <c r="AG90">
        <v>0</v>
      </c>
      <c r="AH90">
        <v>5.2918800000000008</v>
      </c>
      <c r="AI90">
        <v>0</v>
      </c>
      <c r="AJ90">
        <v>0</v>
      </c>
      <c r="AK90">
        <v>6.6716100000000003</v>
      </c>
      <c r="AL90">
        <v>3.3936500000000005</v>
      </c>
      <c r="AM90">
        <v>1.3408560000000003</v>
      </c>
      <c r="AN90">
        <v>0</v>
      </c>
      <c r="AO90">
        <v>0.56007000000000007</v>
      </c>
      <c r="AP90">
        <v>1.3013575663412229</v>
      </c>
      <c r="AQ90">
        <v>0</v>
      </c>
      <c r="AR90">
        <v>5.8884000000000007</v>
      </c>
      <c r="AS90">
        <v>3.9295500000000003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550.26130810175539</v>
      </c>
      <c r="DN90">
        <v>18.073110753972674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82.079773652857568</v>
      </c>
      <c r="L91">
        <v>65.234448141939964</v>
      </c>
      <c r="M91">
        <v>0</v>
      </c>
      <c r="N91">
        <v>0</v>
      </c>
      <c r="O91">
        <v>24.977337353074635</v>
      </c>
      <c r="P91">
        <v>51.298444560943636</v>
      </c>
      <c r="Q91">
        <v>2.541406411582213</v>
      </c>
      <c r="R91">
        <v>10.769540901502502</v>
      </c>
      <c r="S91">
        <v>6.7033952641878667</v>
      </c>
      <c r="T91">
        <v>0</v>
      </c>
      <c r="U91">
        <v>243.68758582928851</v>
      </c>
      <c r="V91">
        <v>4.251875539125078</v>
      </c>
      <c r="W91">
        <v>11.412828236376178</v>
      </c>
      <c r="X91">
        <v>24.974910198508557</v>
      </c>
      <c r="Y91">
        <v>0</v>
      </c>
      <c r="Z91">
        <v>0</v>
      </c>
      <c r="AA91">
        <v>0</v>
      </c>
      <c r="AB91">
        <v>3.3182800000000001</v>
      </c>
      <c r="AC91">
        <v>0</v>
      </c>
      <c r="AD91">
        <v>0.33549999999999996</v>
      </c>
      <c r="AE91">
        <v>8.3717192000000011</v>
      </c>
      <c r="AF91">
        <v>0</v>
      </c>
      <c r="AG91">
        <v>0</v>
      </c>
      <c r="AH91">
        <v>5.2918800000000008</v>
      </c>
      <c r="AI91">
        <v>0</v>
      </c>
      <c r="AJ91">
        <v>0</v>
      </c>
      <c r="AK91">
        <v>6.6716100000000003</v>
      </c>
      <c r="AL91">
        <v>6.4922000000000022</v>
      </c>
      <c r="AM91">
        <v>1.3408560000000003</v>
      </c>
      <c r="AN91">
        <v>0</v>
      </c>
      <c r="AO91">
        <v>0.89611200000000013</v>
      </c>
      <c r="AP91">
        <v>1.3013575663412229</v>
      </c>
      <c r="AQ91">
        <v>0</v>
      </c>
      <c r="AR91">
        <v>5.047200000000001</v>
      </c>
      <c r="AS91">
        <v>3.9295500000000003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552.77223013457228</v>
      </c>
      <c r="DN91">
        <v>18.155580721155719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82.079773652857568</v>
      </c>
      <c r="L92">
        <v>65.234448141939964</v>
      </c>
      <c r="M92">
        <v>0</v>
      </c>
      <c r="N92">
        <v>0</v>
      </c>
      <c r="O92">
        <v>24.977337353074635</v>
      </c>
      <c r="P92">
        <v>51.298444560943636</v>
      </c>
      <c r="Q92">
        <v>2.541406411582213</v>
      </c>
      <c r="R92">
        <v>10.769540901502502</v>
      </c>
      <c r="S92">
        <v>6.7033952641878667</v>
      </c>
      <c r="T92">
        <v>0</v>
      </c>
      <c r="U92">
        <v>243.68758582928851</v>
      </c>
      <c r="V92">
        <v>4.251875539125078</v>
      </c>
      <c r="W92">
        <v>11.412828236376178</v>
      </c>
      <c r="X92">
        <v>24.974910198508557</v>
      </c>
      <c r="Y92">
        <v>0</v>
      </c>
      <c r="Z92">
        <v>0</v>
      </c>
      <c r="AA92">
        <v>0</v>
      </c>
      <c r="AB92">
        <v>3.3182800000000001</v>
      </c>
      <c r="AC92">
        <v>0</v>
      </c>
      <c r="AD92">
        <v>0.33549999999999996</v>
      </c>
      <c r="AE92">
        <v>8.3717192000000011</v>
      </c>
      <c r="AF92">
        <v>0</v>
      </c>
      <c r="AG92">
        <v>0</v>
      </c>
      <c r="AH92">
        <v>5.2918800000000008</v>
      </c>
      <c r="AI92">
        <v>0</v>
      </c>
      <c r="AJ92">
        <v>0</v>
      </c>
      <c r="AK92">
        <v>6.6716100000000003</v>
      </c>
      <c r="AL92">
        <v>18.001100000000005</v>
      </c>
      <c r="AM92">
        <v>1.3408560000000003</v>
      </c>
      <c r="AN92">
        <v>0</v>
      </c>
      <c r="AO92">
        <v>0.89611200000000013</v>
      </c>
      <c r="AP92">
        <v>1.3013575663412229</v>
      </c>
      <c r="AQ92">
        <v>0</v>
      </c>
      <c r="AR92">
        <v>5.047200000000001</v>
      </c>
      <c r="AS92">
        <v>3.9295500000000003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563.91514696219701</v>
      </c>
      <c r="DN92">
        <v>18.521563893530935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82.079773652857568</v>
      </c>
      <c r="L93">
        <v>65.234448141939964</v>
      </c>
      <c r="M93">
        <v>0</v>
      </c>
      <c r="N93">
        <v>0</v>
      </c>
      <c r="O93">
        <v>24.977337353074635</v>
      </c>
      <c r="P93">
        <v>51.298444560943636</v>
      </c>
      <c r="Q93">
        <v>2.541406411582213</v>
      </c>
      <c r="R93">
        <v>10.769540901502502</v>
      </c>
      <c r="S93">
        <v>6.7033952641878667</v>
      </c>
      <c r="T93">
        <v>0</v>
      </c>
      <c r="U93">
        <v>251.46730446566858</v>
      </c>
      <c r="V93">
        <v>4.251875539125078</v>
      </c>
      <c r="W93">
        <v>11.412828236376178</v>
      </c>
      <c r="X93">
        <v>24.974910198508557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0.33549999999999996</v>
      </c>
      <c r="AE93">
        <v>8.3717192000000011</v>
      </c>
      <c r="AF93">
        <v>0</v>
      </c>
      <c r="AG93">
        <v>0</v>
      </c>
      <c r="AH93">
        <v>5.2918800000000008</v>
      </c>
      <c r="AI93">
        <v>0</v>
      </c>
      <c r="AJ93">
        <v>0</v>
      </c>
      <c r="AK93">
        <v>6.6716100000000003</v>
      </c>
      <c r="AL93">
        <v>18.001100000000005</v>
      </c>
      <c r="AM93">
        <v>1.3408560000000003</v>
      </c>
      <c r="AN93">
        <v>0</v>
      </c>
      <c r="AO93">
        <v>0.89611200000000013</v>
      </c>
      <c r="AP93">
        <v>1.3013575663412229</v>
      </c>
      <c r="AQ93">
        <v>0</v>
      </c>
      <c r="AR93">
        <v>5.047200000000001</v>
      </c>
      <c r="AS93">
        <v>3.9295500000000003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568.2347114703075</v>
      </c>
      <c r="DN93">
        <v>18.663438021800463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82.079773652857568</v>
      </c>
      <c r="L94">
        <v>65.234448141939964</v>
      </c>
      <c r="M94">
        <v>0</v>
      </c>
      <c r="N94">
        <v>0</v>
      </c>
      <c r="O94">
        <v>24.977337353074635</v>
      </c>
      <c r="P94">
        <v>51.298444560943636</v>
      </c>
      <c r="Q94">
        <v>2.541406411582213</v>
      </c>
      <c r="R94">
        <v>10.769540901502502</v>
      </c>
      <c r="S94">
        <v>6.7033952641878667</v>
      </c>
      <c r="T94">
        <v>0</v>
      </c>
      <c r="U94">
        <v>261.00334953825745</v>
      </c>
      <c r="V94">
        <v>4.251875539125078</v>
      </c>
      <c r="W94">
        <v>11.412828236376178</v>
      </c>
      <c r="X94">
        <v>24.974910198508557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0.33549999999999996</v>
      </c>
      <c r="AE94">
        <v>8.3717192000000011</v>
      </c>
      <c r="AF94">
        <v>0</v>
      </c>
      <c r="AG94">
        <v>0</v>
      </c>
      <c r="AH94">
        <v>5.2918800000000008</v>
      </c>
      <c r="AI94">
        <v>0</v>
      </c>
      <c r="AJ94">
        <v>0</v>
      </c>
      <c r="AK94">
        <v>6.6716100000000003</v>
      </c>
      <c r="AL94">
        <v>18.001100000000005</v>
      </c>
      <c r="AM94">
        <v>1.3408560000000003</v>
      </c>
      <c r="AN94">
        <v>0</v>
      </c>
      <c r="AO94">
        <v>0.89611200000000013</v>
      </c>
      <c r="AP94">
        <v>1.3013575663412229</v>
      </c>
      <c r="AQ94">
        <v>0</v>
      </c>
      <c r="AR94">
        <v>5.047200000000001</v>
      </c>
      <c r="AS94">
        <v>3.9295500000000003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577.46751084699508</v>
      </c>
      <c r="DN94">
        <v>18.966683717701844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82.079773652857568</v>
      </c>
      <c r="L95">
        <v>65.234448141939964</v>
      </c>
      <c r="M95">
        <v>0</v>
      </c>
      <c r="N95">
        <v>0</v>
      </c>
      <c r="O95">
        <v>24.977337353074635</v>
      </c>
      <c r="P95">
        <v>51.298444560943636</v>
      </c>
      <c r="Q95">
        <v>2.541406411582213</v>
      </c>
      <c r="R95">
        <v>10.769540901502502</v>
      </c>
      <c r="S95">
        <v>6.7033952641878667</v>
      </c>
      <c r="T95">
        <v>0</v>
      </c>
      <c r="U95">
        <v>266.54623576086368</v>
      </c>
      <c r="V95">
        <v>4.251875539125078</v>
      </c>
      <c r="W95">
        <v>11.412828236376178</v>
      </c>
      <c r="X95">
        <v>24.974910198508557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0.33549999999999996</v>
      </c>
      <c r="AE95">
        <v>8.3717192000000011</v>
      </c>
      <c r="AF95">
        <v>0</v>
      </c>
      <c r="AG95">
        <v>0</v>
      </c>
      <c r="AH95">
        <v>5.2918800000000008</v>
      </c>
      <c r="AI95">
        <v>0</v>
      </c>
      <c r="AJ95">
        <v>0</v>
      </c>
      <c r="AK95">
        <v>6.6716100000000003</v>
      </c>
      <c r="AL95">
        <v>18.001100000000005</v>
      </c>
      <c r="AM95">
        <v>1.3408560000000003</v>
      </c>
      <c r="AN95">
        <v>0</v>
      </c>
      <c r="AO95">
        <v>1.1201400000000001</v>
      </c>
      <c r="AP95">
        <v>1.3013575663412229</v>
      </c>
      <c r="AQ95">
        <v>0</v>
      </c>
      <c r="AR95">
        <v>5.047200000000001</v>
      </c>
      <c r="AS95">
        <v>3.9295500000000003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583.05103708203626</v>
      </c>
      <c r="DN95">
        <v>19.150071705266878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82.079773652857568</v>
      </c>
      <c r="L96">
        <v>65.234448141939964</v>
      </c>
      <c r="M96">
        <v>0</v>
      </c>
      <c r="N96">
        <v>0</v>
      </c>
      <c r="O96">
        <v>24.977337353074635</v>
      </c>
      <c r="P96">
        <v>51.298444560943636</v>
      </c>
      <c r="Q96">
        <v>2.541406411582213</v>
      </c>
      <c r="R96">
        <v>10.769540901502502</v>
      </c>
      <c r="S96">
        <v>6.7033952641878667</v>
      </c>
      <c r="T96">
        <v>0</v>
      </c>
      <c r="U96">
        <v>270.4682500399968</v>
      </c>
      <c r="V96">
        <v>4.251875539125078</v>
      </c>
      <c r="W96">
        <v>11.412828236376178</v>
      </c>
      <c r="X96">
        <v>24.974910198508557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0.33549999999999996</v>
      </c>
      <c r="AE96">
        <v>8.3717192000000011</v>
      </c>
      <c r="AF96">
        <v>0</v>
      </c>
      <c r="AG96">
        <v>0</v>
      </c>
      <c r="AH96">
        <v>5.2918800000000008</v>
      </c>
      <c r="AI96">
        <v>0</v>
      </c>
      <c r="AJ96">
        <v>0</v>
      </c>
      <c r="AK96">
        <v>6.6716100000000003</v>
      </c>
      <c r="AL96">
        <v>6.4922000000000022</v>
      </c>
      <c r="AM96">
        <v>1.3408560000000003</v>
      </c>
      <c r="AN96">
        <v>0</v>
      </c>
      <c r="AO96">
        <v>1.1201400000000001</v>
      </c>
      <c r="AP96">
        <v>1.3013575663412229</v>
      </c>
      <c r="AQ96">
        <v>0</v>
      </c>
      <c r="AR96">
        <v>5.047200000000001</v>
      </c>
      <c r="AS96">
        <v>3.9295500000000003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575.70541447946459</v>
      </c>
      <c r="DN96">
        <v>18.908808586971777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82.079773652857568</v>
      </c>
      <c r="L97">
        <v>65.234448141939964</v>
      </c>
      <c r="M97">
        <v>0</v>
      </c>
      <c r="N97">
        <v>0</v>
      </c>
      <c r="O97">
        <v>24.977337353074635</v>
      </c>
      <c r="P97">
        <v>51.298444560943636</v>
      </c>
      <c r="Q97">
        <v>2.541406411582213</v>
      </c>
      <c r="R97">
        <v>10.769540901502502</v>
      </c>
      <c r="S97">
        <v>6.7033952641878667</v>
      </c>
      <c r="T97">
        <v>0</v>
      </c>
      <c r="U97">
        <v>274.40780482035376</v>
      </c>
      <c r="V97">
        <v>4.251875539125078</v>
      </c>
      <c r="W97">
        <v>11.412828236376178</v>
      </c>
      <c r="X97">
        <v>24.974910198508557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0.33549999999999996</v>
      </c>
      <c r="AE97">
        <v>8.3717192000000011</v>
      </c>
      <c r="AF97">
        <v>0</v>
      </c>
      <c r="AG97">
        <v>0</v>
      </c>
      <c r="AH97">
        <v>5.2918800000000008</v>
      </c>
      <c r="AI97">
        <v>0</v>
      </c>
      <c r="AJ97">
        <v>0</v>
      </c>
      <c r="AK97">
        <v>6.6716100000000003</v>
      </c>
      <c r="AL97">
        <v>3.3936500000000005</v>
      </c>
      <c r="AM97">
        <v>0</v>
      </c>
      <c r="AN97">
        <v>0</v>
      </c>
      <c r="AO97">
        <v>1.1201400000000001</v>
      </c>
      <c r="AP97">
        <v>1.3013575663412229</v>
      </c>
      <c r="AQ97">
        <v>0</v>
      </c>
      <c r="AR97">
        <v>3.3648000000000007</v>
      </c>
      <c r="AS97">
        <v>3.9295500000000003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573.59255909649744</v>
      </c>
      <c r="DN97">
        <v>18.839412750295804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82.079773652857568</v>
      </c>
      <c r="L98">
        <v>65.234448141939964</v>
      </c>
      <c r="M98">
        <v>0</v>
      </c>
      <c r="N98">
        <v>0</v>
      </c>
      <c r="O98">
        <v>24.977337353074635</v>
      </c>
      <c r="P98">
        <v>51.298444560943636</v>
      </c>
      <c r="Q98">
        <v>2.541406411582213</v>
      </c>
      <c r="R98">
        <v>10.769540901502502</v>
      </c>
      <c r="S98">
        <v>6.7033952641878667</v>
      </c>
      <c r="T98">
        <v>0</v>
      </c>
      <c r="U98">
        <v>280.6205024415317</v>
      </c>
      <c r="V98">
        <v>4.251875539125078</v>
      </c>
      <c r="W98">
        <v>11.412828236376178</v>
      </c>
      <c r="X98">
        <v>24.974910198508557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0.33549999999999996</v>
      </c>
      <c r="AE98">
        <v>8.3717192000000011</v>
      </c>
      <c r="AF98">
        <v>0</v>
      </c>
      <c r="AG98">
        <v>0</v>
      </c>
      <c r="AH98">
        <v>5.2918800000000008</v>
      </c>
      <c r="AI98">
        <v>0</v>
      </c>
      <c r="AJ98">
        <v>0</v>
      </c>
      <c r="AK98">
        <v>6.6716100000000003</v>
      </c>
      <c r="AL98">
        <v>3.3936500000000005</v>
      </c>
      <c r="AM98">
        <v>0</v>
      </c>
      <c r="AN98">
        <v>0</v>
      </c>
      <c r="AO98">
        <v>1.1201400000000001</v>
      </c>
      <c r="AP98">
        <v>1.3013575663412229</v>
      </c>
      <c r="AQ98">
        <v>0</v>
      </c>
      <c r="AR98">
        <v>3.3648000000000007</v>
      </c>
      <c r="AS98">
        <v>3.9295500000000003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579.60769275874827</v>
      </c>
      <c r="DN98">
        <v>19.036976709222795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1.8436822596464817</v>
      </c>
      <c r="L99">
        <f t="shared" si="2"/>
        <v>1.3428758526115478</v>
      </c>
      <c r="M99">
        <f t="shared" si="2"/>
        <v>0</v>
      </c>
      <c r="N99">
        <f t="shared" si="2"/>
        <v>0.26788426229508205</v>
      </c>
      <c r="O99">
        <f t="shared" si="2"/>
        <v>0.59859279024947587</v>
      </c>
      <c r="P99">
        <f t="shared" si="2"/>
        <v>1.2081448974725892</v>
      </c>
      <c r="Q99">
        <f t="shared" si="2"/>
        <v>5.0219385761845016E-2</v>
      </c>
      <c r="R99">
        <f t="shared" si="2"/>
        <v>0.21969608875345345</v>
      </c>
      <c r="S99">
        <f t="shared" si="2"/>
        <v>0.13507173883120607</v>
      </c>
      <c r="T99">
        <f t="shared" si="2"/>
        <v>0</v>
      </c>
      <c r="U99">
        <f t="shared" si="2"/>
        <v>5.8840990429256514</v>
      </c>
      <c r="V99">
        <f t="shared" si="2"/>
        <v>9.8887469202856765E-2</v>
      </c>
      <c r="W99">
        <f t="shared" si="2"/>
        <v>0.26137711565251331</v>
      </c>
      <c r="X99">
        <f t="shared" si="2"/>
        <v>0.5980004492070411</v>
      </c>
      <c r="Y99">
        <f t="shared" si="2"/>
        <v>0</v>
      </c>
      <c r="Z99">
        <f t="shared" si="2"/>
        <v>1.9536206799999994E-2</v>
      </c>
      <c r="AA99">
        <f t="shared" si="2"/>
        <v>4.8156684404228899E-2</v>
      </c>
      <c r="AB99">
        <f t="shared" si="2"/>
        <v>6.6672032999999992E-2</v>
      </c>
      <c r="AC99">
        <f t="shared" si="2"/>
        <v>1.9679860149206842E-2</v>
      </c>
      <c r="AD99">
        <f t="shared" si="2"/>
        <v>5.0121015999999997E-2</v>
      </c>
      <c r="AE99">
        <f t="shared" si="2"/>
        <v>0.16219488970000012</v>
      </c>
      <c r="AF99">
        <f t="shared" si="2"/>
        <v>0</v>
      </c>
      <c r="AG99">
        <f t="shared" si="2"/>
        <v>0</v>
      </c>
      <c r="AH99">
        <f t="shared" si="2"/>
        <v>0.27559870499999983</v>
      </c>
      <c r="AI99">
        <f t="shared" si="2"/>
        <v>2.1610988500000004E-2</v>
      </c>
      <c r="AJ99">
        <f t="shared" si="2"/>
        <v>0</v>
      </c>
      <c r="AK99">
        <f t="shared" si="2"/>
        <v>0.16011863999999978</v>
      </c>
      <c r="AL99">
        <f t="shared" si="2"/>
        <v>0.14688602499999995</v>
      </c>
      <c r="AM99">
        <f t="shared" si="2"/>
        <v>2.7087830700000006E-2</v>
      </c>
      <c r="AN99">
        <f t="shared" si="2"/>
        <v>0</v>
      </c>
      <c r="AO99">
        <f t="shared" si="2"/>
        <v>2.1058632000000004E-2</v>
      </c>
      <c r="AP99">
        <f t="shared" si="2"/>
        <v>3.9764607136513946E-2</v>
      </c>
      <c r="AQ99">
        <f t="shared" si="2"/>
        <v>0</v>
      </c>
      <c r="AR99">
        <f t="shared" si="2"/>
        <v>0.12330589999999994</v>
      </c>
      <c r="AS99">
        <f t="shared" si="2"/>
        <v>9.2860733395182735E-2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13.362267238017953</v>
      </c>
      <c r="DN99">
        <f t="shared" si="3"/>
        <v>0.42091686637693332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4.6787639945570012</v>
      </c>
      <c r="L3">
        <v>578.49611153104149</v>
      </c>
      <c r="M3">
        <v>28.22903334456046</v>
      </c>
      <c r="N3">
        <v>17.980819672131148</v>
      </c>
      <c r="O3">
        <v>0</v>
      </c>
      <c r="P3">
        <v>31.75239520958084</v>
      </c>
      <c r="Q3">
        <v>3.0579524301964844</v>
      </c>
      <c r="R3">
        <v>7.7215129151291517</v>
      </c>
      <c r="S3">
        <v>8.0977841095890408</v>
      </c>
      <c r="T3">
        <v>0</v>
      </c>
      <c r="U3">
        <v>53.531946993015268</v>
      </c>
      <c r="V3">
        <v>5.5648912350597612</v>
      </c>
      <c r="W3">
        <v>13.778020694412508</v>
      </c>
      <c r="X3">
        <v>27.381393518518522</v>
      </c>
      <c r="Y3">
        <v>0</v>
      </c>
      <c r="Z3">
        <v>0</v>
      </c>
      <c r="AA3">
        <v>0</v>
      </c>
      <c r="AB3">
        <v>0</v>
      </c>
      <c r="AC3">
        <v>0</v>
      </c>
      <c r="AD3">
        <v>0.40529999999999988</v>
      </c>
      <c r="AE3">
        <v>5.0553983999999996</v>
      </c>
      <c r="AF3">
        <v>2.7224999999999993</v>
      </c>
      <c r="AG3">
        <v>6.0945206399999998</v>
      </c>
      <c r="AH3">
        <v>6.3918800000000013</v>
      </c>
      <c r="AI3">
        <v>0</v>
      </c>
      <c r="AJ3">
        <v>0</v>
      </c>
      <c r="AK3">
        <v>8.0585100000000001</v>
      </c>
      <c r="AL3">
        <v>0</v>
      </c>
      <c r="AM3">
        <v>0</v>
      </c>
      <c r="AN3">
        <v>0.61216000000000004</v>
      </c>
      <c r="AO3">
        <v>1.2176891999999999</v>
      </c>
      <c r="AP3">
        <v>1.6507115924511742</v>
      </c>
      <c r="AQ3">
        <v>0</v>
      </c>
      <c r="AR3">
        <v>15.241500000000004</v>
      </c>
      <c r="AS3">
        <v>9.7859422772821887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810.87392698556039</v>
      </c>
      <c r="DN3">
        <v>26.632810771964543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4.6787639945570012</v>
      </c>
      <c r="L4">
        <v>578.49611153104149</v>
      </c>
      <c r="M4">
        <v>28.22903334456046</v>
      </c>
      <c r="N4">
        <v>17.980819672131148</v>
      </c>
      <c r="O4">
        <v>0</v>
      </c>
      <c r="P4">
        <v>31.75239520958084</v>
      </c>
      <c r="Q4">
        <v>3.0579524301964844</v>
      </c>
      <c r="R4">
        <v>7.7215129151291517</v>
      </c>
      <c r="S4">
        <v>8.0977841095890408</v>
      </c>
      <c r="T4">
        <v>0</v>
      </c>
      <c r="U4">
        <v>53.531946993015268</v>
      </c>
      <c r="V4">
        <v>5.5648912350597612</v>
      </c>
      <c r="W4">
        <v>13.778020694412508</v>
      </c>
      <c r="X4">
        <v>27.381393518518522</v>
      </c>
      <c r="Y4">
        <v>0</v>
      </c>
      <c r="Z4">
        <v>0</v>
      </c>
      <c r="AA4">
        <v>0</v>
      </c>
      <c r="AB4">
        <v>0</v>
      </c>
      <c r="AC4">
        <v>0</v>
      </c>
      <c r="AD4">
        <v>0.40529999999999988</v>
      </c>
      <c r="AE4">
        <v>5.0553983999999996</v>
      </c>
      <c r="AF4">
        <v>2.7224999999999993</v>
      </c>
      <c r="AG4">
        <v>6.0945206399999998</v>
      </c>
      <c r="AH4">
        <v>6.3918800000000013</v>
      </c>
      <c r="AI4">
        <v>0</v>
      </c>
      <c r="AJ4">
        <v>0</v>
      </c>
      <c r="AK4">
        <v>8.0585100000000001</v>
      </c>
      <c r="AL4">
        <v>0</v>
      </c>
      <c r="AM4">
        <v>0</v>
      </c>
      <c r="AN4">
        <v>0.61216000000000004</v>
      </c>
      <c r="AO4">
        <v>1.2176891999999999</v>
      </c>
      <c r="AP4">
        <v>1.6507115924511742</v>
      </c>
      <c r="AQ4">
        <v>0</v>
      </c>
      <c r="AR4">
        <v>15.241500000000004</v>
      </c>
      <c r="AS4">
        <v>9.7859422772821887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810.87392698556039</v>
      </c>
      <c r="DN4">
        <v>26.632810771964543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4.6787639945570012</v>
      </c>
      <c r="L5">
        <v>578.49611153104149</v>
      </c>
      <c r="M5">
        <v>28.22903334456046</v>
      </c>
      <c r="N5">
        <v>17.980819672131148</v>
      </c>
      <c r="O5">
        <v>0</v>
      </c>
      <c r="P5">
        <v>31.75239520958084</v>
      </c>
      <c r="Q5">
        <v>3.0579524301964844</v>
      </c>
      <c r="R5">
        <v>7.7215129151291517</v>
      </c>
      <c r="S5">
        <v>8.0977841095890408</v>
      </c>
      <c r="T5">
        <v>0</v>
      </c>
      <c r="U5">
        <v>53.531946993015268</v>
      </c>
      <c r="V5">
        <v>5.5648912350597612</v>
      </c>
      <c r="W5">
        <v>13.778020694412508</v>
      </c>
      <c r="X5">
        <v>28.970275590551186</v>
      </c>
      <c r="Y5">
        <v>0</v>
      </c>
      <c r="Z5">
        <v>0</v>
      </c>
      <c r="AA5">
        <v>0</v>
      </c>
      <c r="AB5">
        <v>0</v>
      </c>
      <c r="AC5">
        <v>0</v>
      </c>
      <c r="AD5">
        <v>0.40529999999999988</v>
      </c>
      <c r="AE5">
        <v>5.0553983999999996</v>
      </c>
      <c r="AF5">
        <v>2.7224999999999993</v>
      </c>
      <c r="AG5">
        <v>6.0945206399999998</v>
      </c>
      <c r="AH5">
        <v>6.3918800000000013</v>
      </c>
      <c r="AI5">
        <v>0</v>
      </c>
      <c r="AJ5">
        <v>0</v>
      </c>
      <c r="AK5">
        <v>8.0585100000000001</v>
      </c>
      <c r="AL5">
        <v>0</v>
      </c>
      <c r="AM5">
        <v>0</v>
      </c>
      <c r="AN5">
        <v>0.61216000000000004</v>
      </c>
      <c r="AO5">
        <v>1.2176891999999999</v>
      </c>
      <c r="AP5">
        <v>1.9651328481561601</v>
      </c>
      <c r="AQ5">
        <v>0</v>
      </c>
      <c r="AR5">
        <v>4.0644000000000009</v>
      </c>
      <c r="AS5">
        <v>9.7859422772821887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801.89501859766085</v>
      </c>
      <c r="DN5">
        <v>26.337922487601681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4.6787639945570012</v>
      </c>
      <c r="L6">
        <v>578.49611153104149</v>
      </c>
      <c r="M6">
        <v>28.22903334456046</v>
      </c>
      <c r="N6">
        <v>17.980819672131148</v>
      </c>
      <c r="O6">
        <v>0</v>
      </c>
      <c r="P6">
        <v>31.75239520958084</v>
      </c>
      <c r="Q6">
        <v>3.0579524301964844</v>
      </c>
      <c r="R6">
        <v>7.7215129151291517</v>
      </c>
      <c r="S6">
        <v>8.0977841095890408</v>
      </c>
      <c r="T6">
        <v>0</v>
      </c>
      <c r="U6">
        <v>53.531946993015268</v>
      </c>
      <c r="V6">
        <v>5.5648912350597612</v>
      </c>
      <c r="W6">
        <v>13.778020694412508</v>
      </c>
      <c r="X6">
        <v>30.170269929629242</v>
      </c>
      <c r="Y6">
        <v>0</v>
      </c>
      <c r="Z6">
        <v>0</v>
      </c>
      <c r="AA6">
        <v>0</v>
      </c>
      <c r="AB6">
        <v>0</v>
      </c>
      <c r="AC6">
        <v>0</v>
      </c>
      <c r="AD6">
        <v>0.40529999999999988</v>
      </c>
      <c r="AE6">
        <v>5.0553983999999996</v>
      </c>
      <c r="AF6">
        <v>2.7224999999999993</v>
      </c>
      <c r="AG6">
        <v>6.0945206399999998</v>
      </c>
      <c r="AH6">
        <v>6.3918800000000013</v>
      </c>
      <c r="AI6">
        <v>0</v>
      </c>
      <c r="AJ6">
        <v>0</v>
      </c>
      <c r="AK6">
        <v>8.0585100000000001</v>
      </c>
      <c r="AL6">
        <v>0</v>
      </c>
      <c r="AM6">
        <v>0</v>
      </c>
      <c r="AN6">
        <v>0.61216000000000004</v>
      </c>
      <c r="AO6">
        <v>1.2176891999999999</v>
      </c>
      <c r="AP6">
        <v>1.9651328481561601</v>
      </c>
      <c r="AQ6">
        <v>0</v>
      </c>
      <c r="AR6">
        <v>4.0644000000000009</v>
      </c>
      <c r="AS6">
        <v>9.7859422772821887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803.0568531167562</v>
      </c>
      <c r="DN6">
        <v>26.376082307584362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4.6787639945570012</v>
      </c>
      <c r="L7">
        <v>515.00959197393536</v>
      </c>
      <c r="M7">
        <v>28.22903334456046</v>
      </c>
      <c r="N7">
        <v>17.980819672131148</v>
      </c>
      <c r="O7">
        <v>0</v>
      </c>
      <c r="P7">
        <v>31.75239520958084</v>
      </c>
      <c r="Q7">
        <v>0</v>
      </c>
      <c r="R7">
        <v>7.7215129151291517</v>
      </c>
      <c r="S7">
        <v>0</v>
      </c>
      <c r="T7">
        <v>0</v>
      </c>
      <c r="U7">
        <v>53.531946993015268</v>
      </c>
      <c r="V7">
        <v>5.5648912350597612</v>
      </c>
      <c r="W7">
        <v>13.778020694412508</v>
      </c>
      <c r="X7">
        <v>30.170269929629242</v>
      </c>
      <c r="Y7">
        <v>0</v>
      </c>
      <c r="Z7">
        <v>0</v>
      </c>
      <c r="AA7">
        <v>0</v>
      </c>
      <c r="AB7">
        <v>0</v>
      </c>
      <c r="AC7">
        <v>0</v>
      </c>
      <c r="AD7">
        <v>0.40529999999999988</v>
      </c>
      <c r="AE7">
        <v>5.0553983999999996</v>
      </c>
      <c r="AF7">
        <v>2.7224999999999993</v>
      </c>
      <c r="AG7">
        <v>6.0945206399999998</v>
      </c>
      <c r="AH7">
        <v>6.3918800000000013</v>
      </c>
      <c r="AI7">
        <v>0</v>
      </c>
      <c r="AJ7">
        <v>0</v>
      </c>
      <c r="AK7">
        <v>8.0585100000000001</v>
      </c>
      <c r="AL7">
        <v>0</v>
      </c>
      <c r="AM7">
        <v>0</v>
      </c>
      <c r="AN7">
        <v>0.61216000000000004</v>
      </c>
      <c r="AO7">
        <v>1.2176891999999999</v>
      </c>
      <c r="AP7">
        <v>3.7337524114967029</v>
      </c>
      <c r="AQ7">
        <v>0</v>
      </c>
      <c r="AR7">
        <v>4.0644000000000009</v>
      </c>
      <c r="AS7">
        <v>9.7859422772821887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732.50049434896789</v>
      </c>
      <c r="DN7">
        <v>24.058804541821541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4.6787639945570012</v>
      </c>
      <c r="L8">
        <v>450.00980494330258</v>
      </c>
      <c r="M8">
        <v>28.22903334456046</v>
      </c>
      <c r="N8">
        <v>17.980819672131148</v>
      </c>
      <c r="O8">
        <v>0</v>
      </c>
      <c r="P8">
        <v>31.75239520958084</v>
      </c>
      <c r="Q8">
        <v>0</v>
      </c>
      <c r="R8">
        <v>7.7215129151291517</v>
      </c>
      <c r="S8">
        <v>0</v>
      </c>
      <c r="T8">
        <v>0</v>
      </c>
      <c r="U8">
        <v>53.531946993015268</v>
      </c>
      <c r="V8">
        <v>5.5648912350597612</v>
      </c>
      <c r="W8">
        <v>13.778020694412508</v>
      </c>
      <c r="X8">
        <v>30.170269929629242</v>
      </c>
      <c r="Y8">
        <v>0</v>
      </c>
      <c r="Z8">
        <v>0</v>
      </c>
      <c r="AA8">
        <v>0</v>
      </c>
      <c r="AB8">
        <v>0</v>
      </c>
      <c r="AC8">
        <v>0</v>
      </c>
      <c r="AD8">
        <v>0.40529999999999988</v>
      </c>
      <c r="AE8">
        <v>5.0553983999999996</v>
      </c>
      <c r="AF8">
        <v>2.7224999999999993</v>
      </c>
      <c r="AG8">
        <v>6.0945206399999998</v>
      </c>
      <c r="AH8">
        <v>6.3918800000000013</v>
      </c>
      <c r="AI8">
        <v>0</v>
      </c>
      <c r="AJ8">
        <v>0</v>
      </c>
      <c r="AK8">
        <v>8.0585100000000001</v>
      </c>
      <c r="AL8">
        <v>0</v>
      </c>
      <c r="AM8">
        <v>0</v>
      </c>
      <c r="AN8">
        <v>0.61216000000000004</v>
      </c>
      <c r="AO8">
        <v>1.2176891999999999</v>
      </c>
      <c r="AP8">
        <v>3.7337524114967029</v>
      </c>
      <c r="AQ8">
        <v>0</v>
      </c>
      <c r="AR8">
        <v>4.0644000000000009</v>
      </c>
      <c r="AS8">
        <v>9.7859422772821887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669.56770054308618</v>
      </c>
      <c r="DN8">
        <v>21.991811317070482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4.6787639945570012</v>
      </c>
      <c r="L9">
        <v>379.99990422544812</v>
      </c>
      <c r="M9">
        <v>28.22903334456046</v>
      </c>
      <c r="N9">
        <v>17.980819672131148</v>
      </c>
      <c r="O9">
        <v>0</v>
      </c>
      <c r="P9">
        <v>31.75239520958084</v>
      </c>
      <c r="Q9">
        <v>0</v>
      </c>
      <c r="R9">
        <v>7.7215129151291517</v>
      </c>
      <c r="S9">
        <v>0</v>
      </c>
      <c r="T9">
        <v>0</v>
      </c>
      <c r="U9">
        <v>53.531946993015268</v>
      </c>
      <c r="V9">
        <v>5.5648912350597612</v>
      </c>
      <c r="W9">
        <v>13.778020694412508</v>
      </c>
      <c r="X9">
        <v>30.170269929629242</v>
      </c>
      <c r="Y9">
        <v>0</v>
      </c>
      <c r="Z9">
        <v>0</v>
      </c>
      <c r="AA9">
        <v>0</v>
      </c>
      <c r="AB9">
        <v>0</v>
      </c>
      <c r="AC9">
        <v>0</v>
      </c>
      <c r="AD9">
        <v>0.40529999999999988</v>
      </c>
      <c r="AE9">
        <v>5.0553983999999996</v>
      </c>
      <c r="AF9">
        <v>2.7224999999999993</v>
      </c>
      <c r="AG9">
        <v>6.0945206399999998</v>
      </c>
      <c r="AH9">
        <v>6.3918800000000013</v>
      </c>
      <c r="AI9">
        <v>0</v>
      </c>
      <c r="AJ9">
        <v>0</v>
      </c>
      <c r="AK9">
        <v>8.0585100000000001</v>
      </c>
      <c r="AL9">
        <v>0</v>
      </c>
      <c r="AM9">
        <v>0</v>
      </c>
      <c r="AN9">
        <v>0.61216000000000004</v>
      </c>
      <c r="AO9">
        <v>1.2176891999999999</v>
      </c>
      <c r="AP9">
        <v>3.7337524114967029</v>
      </c>
      <c r="AQ9">
        <v>0</v>
      </c>
      <c r="AR9">
        <v>4.0644000000000009</v>
      </c>
      <c r="AS9">
        <v>4.952399999999999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597.10427920685731</v>
      </c>
      <c r="DN9">
        <v>19.611789658162866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4.6787639945570012</v>
      </c>
      <c r="L10">
        <v>317.99940074705393</v>
      </c>
      <c r="M10">
        <v>28.22903334456046</v>
      </c>
      <c r="N10">
        <v>17.980819672131148</v>
      </c>
      <c r="O10">
        <v>0</v>
      </c>
      <c r="P10">
        <v>31.75239520958084</v>
      </c>
      <c r="Q10">
        <v>0</v>
      </c>
      <c r="R10">
        <v>7.7215129151291517</v>
      </c>
      <c r="S10">
        <v>0</v>
      </c>
      <c r="T10">
        <v>0</v>
      </c>
      <c r="U10">
        <v>53.531946993015268</v>
      </c>
      <c r="V10">
        <v>5.5648912350597612</v>
      </c>
      <c r="W10">
        <v>13.778020694412508</v>
      </c>
      <c r="X10">
        <v>30.170269929629242</v>
      </c>
      <c r="Y10">
        <v>0</v>
      </c>
      <c r="Z10">
        <v>0.33750000000000002</v>
      </c>
      <c r="AA10">
        <v>0</v>
      </c>
      <c r="AB10">
        <v>0</v>
      </c>
      <c r="AC10">
        <v>0</v>
      </c>
      <c r="AD10">
        <v>0.40529999999999988</v>
      </c>
      <c r="AE10">
        <v>5.0553983999999996</v>
      </c>
      <c r="AF10">
        <v>2.7224999999999993</v>
      </c>
      <c r="AG10">
        <v>6.0945206399999998</v>
      </c>
      <c r="AH10">
        <v>6.3918800000000013</v>
      </c>
      <c r="AI10">
        <v>0</v>
      </c>
      <c r="AJ10">
        <v>0</v>
      </c>
      <c r="AK10">
        <v>8.0585100000000001</v>
      </c>
      <c r="AL10">
        <v>0</v>
      </c>
      <c r="AM10">
        <v>0</v>
      </c>
      <c r="AN10">
        <v>0.61216000000000004</v>
      </c>
      <c r="AO10">
        <v>1.2176891999999999</v>
      </c>
      <c r="AP10">
        <v>3.7337524114967029</v>
      </c>
      <c r="AQ10">
        <v>0</v>
      </c>
      <c r="AR10">
        <v>4.0644000000000009</v>
      </c>
      <c r="AS10">
        <v>4.5396999999999998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537.00258298396272</v>
      </c>
      <c r="DN10">
        <v>17.637782402663095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4.6787639945570012</v>
      </c>
      <c r="L11">
        <v>317.99940074705393</v>
      </c>
      <c r="M11">
        <v>28.22903334456046</v>
      </c>
      <c r="N11">
        <v>17.980819672131148</v>
      </c>
      <c r="O11">
        <v>0</v>
      </c>
      <c r="P11">
        <v>31.75239520958084</v>
      </c>
      <c r="Q11">
        <v>0</v>
      </c>
      <c r="R11">
        <v>9.7497375365615859</v>
      </c>
      <c r="S11">
        <v>0</v>
      </c>
      <c r="T11">
        <v>0</v>
      </c>
      <c r="U11">
        <v>53.531946993015268</v>
      </c>
      <c r="V11">
        <v>5.5648912350597612</v>
      </c>
      <c r="W11">
        <v>13.778020694412508</v>
      </c>
      <c r="X11">
        <v>30.170269929629242</v>
      </c>
      <c r="Y11">
        <v>0</v>
      </c>
      <c r="Z11">
        <v>2.0007000000000001</v>
      </c>
      <c r="AA11">
        <v>0</v>
      </c>
      <c r="AB11">
        <v>0</v>
      </c>
      <c r="AC11">
        <v>0</v>
      </c>
      <c r="AD11">
        <v>0.40529999999999988</v>
      </c>
      <c r="AE11">
        <v>5.0553983999999996</v>
      </c>
      <c r="AF11">
        <v>2.7224999999999993</v>
      </c>
      <c r="AG11">
        <v>6.0945206399999998</v>
      </c>
      <c r="AH11">
        <v>6.3918800000000013</v>
      </c>
      <c r="AI11">
        <v>0</v>
      </c>
      <c r="AJ11">
        <v>0</v>
      </c>
      <c r="AK11">
        <v>8.0585100000000001</v>
      </c>
      <c r="AL11">
        <v>0</v>
      </c>
      <c r="AM11">
        <v>0</v>
      </c>
      <c r="AN11">
        <v>0.61216000000000004</v>
      </c>
      <c r="AO11">
        <v>1.2176891999999999</v>
      </c>
      <c r="AP11">
        <v>1.7686195633405439</v>
      </c>
      <c r="AQ11">
        <v>0</v>
      </c>
      <c r="AR11">
        <v>4.0644000000000009</v>
      </c>
      <c r="AS11">
        <v>4.5396999999999998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538.67409413445148</v>
      </c>
      <c r="DN11">
        <v>17.692563025450834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4.6787639945570012</v>
      </c>
      <c r="L12">
        <v>317.99940074705393</v>
      </c>
      <c r="M12">
        <v>28.22903334456046</v>
      </c>
      <c r="N12">
        <v>17.980819672131148</v>
      </c>
      <c r="O12">
        <v>0</v>
      </c>
      <c r="P12">
        <v>31.75239520958084</v>
      </c>
      <c r="Q12">
        <v>0</v>
      </c>
      <c r="R12">
        <v>11.774794940796555</v>
      </c>
      <c r="S12">
        <v>0</v>
      </c>
      <c r="T12">
        <v>0</v>
      </c>
      <c r="U12">
        <v>53.531946993015268</v>
      </c>
      <c r="V12">
        <v>5.5648912350597612</v>
      </c>
      <c r="W12">
        <v>13.778020694412508</v>
      </c>
      <c r="X12">
        <v>30.170269929629242</v>
      </c>
      <c r="Y12">
        <v>0</v>
      </c>
      <c r="Z12">
        <v>2.0007000000000001</v>
      </c>
      <c r="AA12">
        <v>0</v>
      </c>
      <c r="AB12">
        <v>0</v>
      </c>
      <c r="AC12">
        <v>0</v>
      </c>
      <c r="AD12">
        <v>0.40529999999999988</v>
      </c>
      <c r="AE12">
        <v>5.0553983999999996</v>
      </c>
      <c r="AF12">
        <v>2.7224999999999993</v>
      </c>
      <c r="AG12">
        <v>6.0945206399999998</v>
      </c>
      <c r="AH12">
        <v>6.3918800000000013</v>
      </c>
      <c r="AI12">
        <v>0</v>
      </c>
      <c r="AJ12">
        <v>0</v>
      </c>
      <c r="AK12">
        <v>8.0585100000000001</v>
      </c>
      <c r="AL12">
        <v>0</v>
      </c>
      <c r="AM12">
        <v>0</v>
      </c>
      <c r="AN12">
        <v>0.61216000000000004</v>
      </c>
      <c r="AO12">
        <v>1.2176891999999999</v>
      </c>
      <c r="AP12">
        <v>1.7686195633405439</v>
      </c>
      <c r="AQ12">
        <v>0</v>
      </c>
      <c r="AR12">
        <v>4.0644000000000009</v>
      </c>
      <c r="AS12">
        <v>4.5396999999999998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540.63475464573673</v>
      </c>
      <c r="DN12">
        <v>17.756959918400465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4.6787639945570012</v>
      </c>
      <c r="L13">
        <v>317.99940074705393</v>
      </c>
      <c r="M13">
        <v>28.22903334456046</v>
      </c>
      <c r="N13">
        <v>17.980819672131148</v>
      </c>
      <c r="O13">
        <v>0</v>
      </c>
      <c r="P13">
        <v>31.75239520958084</v>
      </c>
      <c r="Q13">
        <v>0</v>
      </c>
      <c r="R13">
        <v>12.041242517904996</v>
      </c>
      <c r="S13">
        <v>0</v>
      </c>
      <c r="T13">
        <v>0</v>
      </c>
      <c r="U13">
        <v>53.531946993015268</v>
      </c>
      <c r="V13">
        <v>5.5648912350597612</v>
      </c>
      <c r="W13">
        <v>13.778020694412508</v>
      </c>
      <c r="X13">
        <v>30.170269929629242</v>
      </c>
      <c r="Y13">
        <v>0</v>
      </c>
      <c r="Z13">
        <v>2.0007000000000001</v>
      </c>
      <c r="AA13">
        <v>0</v>
      </c>
      <c r="AB13">
        <v>0</v>
      </c>
      <c r="AC13">
        <v>0</v>
      </c>
      <c r="AD13">
        <v>0.40529999999999988</v>
      </c>
      <c r="AE13">
        <v>5.0553983999999996</v>
      </c>
      <c r="AF13">
        <v>2.7224999999999993</v>
      </c>
      <c r="AG13">
        <v>6.0945206399999998</v>
      </c>
      <c r="AH13">
        <v>6.3918800000000013</v>
      </c>
      <c r="AI13">
        <v>0</v>
      </c>
      <c r="AJ13">
        <v>0</v>
      </c>
      <c r="AK13">
        <v>8.0585100000000001</v>
      </c>
      <c r="AL13">
        <v>0</v>
      </c>
      <c r="AM13">
        <v>0</v>
      </c>
      <c r="AN13">
        <v>0.61216000000000004</v>
      </c>
      <c r="AO13">
        <v>1.2176891999999999</v>
      </c>
      <c r="AP13">
        <v>1.7686195633405439</v>
      </c>
      <c r="AQ13">
        <v>0</v>
      </c>
      <c r="AR13">
        <v>4.0644000000000009</v>
      </c>
      <c r="AS13">
        <v>4.5396999999999998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540.89272912399406</v>
      </c>
      <c r="DN13">
        <v>17.765433017251535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4.6787639945570012</v>
      </c>
      <c r="L14">
        <v>317.99940074705393</v>
      </c>
      <c r="M14">
        <v>28.22903334456046</v>
      </c>
      <c r="N14">
        <v>17.980819672131148</v>
      </c>
      <c r="O14">
        <v>0</v>
      </c>
      <c r="P14">
        <v>31.75239520958084</v>
      </c>
      <c r="Q14">
        <v>0</v>
      </c>
      <c r="R14">
        <v>12.041242517904996</v>
      </c>
      <c r="S14">
        <v>0</v>
      </c>
      <c r="T14">
        <v>0</v>
      </c>
      <c r="U14">
        <v>53.531946993015268</v>
      </c>
      <c r="V14">
        <v>5.5648912350597612</v>
      </c>
      <c r="W14">
        <v>13.778020694412508</v>
      </c>
      <c r="X14">
        <v>30.170269929629242</v>
      </c>
      <c r="Y14">
        <v>0</v>
      </c>
      <c r="Z14">
        <v>2.0007000000000001</v>
      </c>
      <c r="AA14">
        <v>0</v>
      </c>
      <c r="AB14">
        <v>0</v>
      </c>
      <c r="AC14">
        <v>0</v>
      </c>
      <c r="AD14">
        <v>0.40529999999999988</v>
      </c>
      <c r="AE14">
        <v>5.0553983999999996</v>
      </c>
      <c r="AF14">
        <v>2.7224999999999993</v>
      </c>
      <c r="AG14">
        <v>6.0945206399999998</v>
      </c>
      <c r="AH14">
        <v>6.3918800000000013</v>
      </c>
      <c r="AI14">
        <v>0</v>
      </c>
      <c r="AJ14">
        <v>0</v>
      </c>
      <c r="AK14">
        <v>8.0585100000000001</v>
      </c>
      <c r="AL14">
        <v>0</v>
      </c>
      <c r="AM14">
        <v>0</v>
      </c>
      <c r="AN14">
        <v>0.61216000000000004</v>
      </c>
      <c r="AO14">
        <v>1.2176891999999999</v>
      </c>
      <c r="AP14">
        <v>1.7686195633405439</v>
      </c>
      <c r="AQ14">
        <v>0</v>
      </c>
      <c r="AR14">
        <v>4.0644000000000009</v>
      </c>
      <c r="AS14">
        <v>4.5396999999999998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540.89272912399406</v>
      </c>
      <c r="DN14">
        <v>17.765433017251535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4.6787639945570012</v>
      </c>
      <c r="L15">
        <v>317.99940074705393</v>
      </c>
      <c r="M15">
        <v>28.22903334456046</v>
      </c>
      <c r="N15">
        <v>17.980819672131148</v>
      </c>
      <c r="O15">
        <v>0</v>
      </c>
      <c r="P15">
        <v>31.75239520958084</v>
      </c>
      <c r="Q15">
        <v>0</v>
      </c>
      <c r="R15">
        <v>12.041242517904996</v>
      </c>
      <c r="S15">
        <v>0</v>
      </c>
      <c r="T15">
        <v>0</v>
      </c>
      <c r="U15">
        <v>53.531946993015268</v>
      </c>
      <c r="V15">
        <v>5.5648912350597612</v>
      </c>
      <c r="W15">
        <v>13.778020694412508</v>
      </c>
      <c r="X15">
        <v>30.170269929629242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0.40529999999999988</v>
      </c>
      <c r="AE15">
        <v>5.0553983999999996</v>
      </c>
      <c r="AF15">
        <v>2.7224999999999993</v>
      </c>
      <c r="AG15">
        <v>6.0945206399999998</v>
      </c>
      <c r="AH15">
        <v>6.3918800000000013</v>
      </c>
      <c r="AI15">
        <v>0</v>
      </c>
      <c r="AJ15">
        <v>0</v>
      </c>
      <c r="AK15">
        <v>8.0585100000000001</v>
      </c>
      <c r="AL15">
        <v>0</v>
      </c>
      <c r="AM15">
        <v>0</v>
      </c>
      <c r="AN15">
        <v>0.61216000000000004</v>
      </c>
      <c r="AO15">
        <v>1.2176891999999999</v>
      </c>
      <c r="AP15">
        <v>1.7686195633405439</v>
      </c>
      <c r="AQ15">
        <v>0</v>
      </c>
      <c r="AR15">
        <v>4.0644000000000009</v>
      </c>
      <c r="AS15">
        <v>4.5396999999999998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538.95565124899406</v>
      </c>
      <c r="DN15">
        <v>17.701810892251533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4.6787639945570012</v>
      </c>
      <c r="L16">
        <v>317.99940074705393</v>
      </c>
      <c r="M16">
        <v>28.22903334456046</v>
      </c>
      <c r="N16">
        <v>17.980819672131148</v>
      </c>
      <c r="O16">
        <v>0</v>
      </c>
      <c r="P16">
        <v>31.75239520958084</v>
      </c>
      <c r="Q16">
        <v>0</v>
      </c>
      <c r="R16">
        <v>12.041242517904996</v>
      </c>
      <c r="S16">
        <v>0</v>
      </c>
      <c r="T16">
        <v>0</v>
      </c>
      <c r="U16">
        <v>53.531946993015268</v>
      </c>
      <c r="V16">
        <v>5.5648912350597612</v>
      </c>
      <c r="W16">
        <v>13.778020694412508</v>
      </c>
      <c r="X16">
        <v>30.170269929629242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0.40529999999999988</v>
      </c>
      <c r="AE16">
        <v>5.0553983999999996</v>
      </c>
      <c r="AF16">
        <v>2.7224999999999993</v>
      </c>
      <c r="AG16">
        <v>6.0945206399999998</v>
      </c>
      <c r="AH16">
        <v>6.3918800000000013</v>
      </c>
      <c r="AI16">
        <v>0</v>
      </c>
      <c r="AJ16">
        <v>0</v>
      </c>
      <c r="AK16">
        <v>8.0585100000000001</v>
      </c>
      <c r="AL16">
        <v>0</v>
      </c>
      <c r="AM16">
        <v>0</v>
      </c>
      <c r="AN16">
        <v>0.61216000000000004</v>
      </c>
      <c r="AO16">
        <v>1.2176891999999999</v>
      </c>
      <c r="AP16">
        <v>1.7686195633405439</v>
      </c>
      <c r="AQ16">
        <v>0</v>
      </c>
      <c r="AR16">
        <v>4.0644000000000009</v>
      </c>
      <c r="AS16">
        <v>4.5396999999999998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538.95565124899406</v>
      </c>
      <c r="DN16">
        <v>17.701810892251533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4.6787639945570012</v>
      </c>
      <c r="L17">
        <v>317.99940074705393</v>
      </c>
      <c r="M17">
        <v>28.22903334456046</v>
      </c>
      <c r="N17">
        <v>17.980819672131148</v>
      </c>
      <c r="O17">
        <v>0</v>
      </c>
      <c r="P17">
        <v>31.75239520958084</v>
      </c>
      <c r="Q17">
        <v>0</v>
      </c>
      <c r="R17">
        <v>12.041242517904996</v>
      </c>
      <c r="S17">
        <v>0</v>
      </c>
      <c r="T17">
        <v>0</v>
      </c>
      <c r="U17">
        <v>53.531946993015268</v>
      </c>
      <c r="V17">
        <v>5.5648912350597612</v>
      </c>
      <c r="W17">
        <v>13.778020694412508</v>
      </c>
      <c r="X17">
        <v>30.170269929629242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0.40529999999999988</v>
      </c>
      <c r="AE17">
        <v>5.0553983999999996</v>
      </c>
      <c r="AF17">
        <v>2.7224999999999993</v>
      </c>
      <c r="AG17">
        <v>6.0945206399999998</v>
      </c>
      <c r="AH17">
        <v>6.3918800000000013</v>
      </c>
      <c r="AI17">
        <v>0</v>
      </c>
      <c r="AJ17">
        <v>0</v>
      </c>
      <c r="AK17">
        <v>8.0585100000000001</v>
      </c>
      <c r="AL17">
        <v>0</v>
      </c>
      <c r="AM17">
        <v>0</v>
      </c>
      <c r="AN17">
        <v>0.61216000000000004</v>
      </c>
      <c r="AO17">
        <v>1.2176891999999999</v>
      </c>
      <c r="AP17">
        <v>1.7686195633405439</v>
      </c>
      <c r="AQ17">
        <v>0</v>
      </c>
      <c r="AR17">
        <v>15.241500000000004</v>
      </c>
      <c r="AS17">
        <v>4.5396999999999998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549.77731934627661</v>
      </c>
      <c r="DN17">
        <v>18.057242794968928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4.6787639945570012</v>
      </c>
      <c r="L18">
        <v>317.99940074705393</v>
      </c>
      <c r="M18">
        <v>28.22903334456046</v>
      </c>
      <c r="N18">
        <v>17.980819672131148</v>
      </c>
      <c r="O18">
        <v>0</v>
      </c>
      <c r="P18">
        <v>31.75239520958084</v>
      </c>
      <c r="Q18">
        <v>0</v>
      </c>
      <c r="R18">
        <v>12.041242517904996</v>
      </c>
      <c r="S18">
        <v>0</v>
      </c>
      <c r="T18">
        <v>0</v>
      </c>
      <c r="U18">
        <v>53.531946993015268</v>
      </c>
      <c r="V18">
        <v>5.5648912350597612</v>
      </c>
      <c r="W18">
        <v>13.778020694412508</v>
      </c>
      <c r="X18">
        <v>30.170269929629242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0.40529999999999988</v>
      </c>
      <c r="AE18">
        <v>5.0553983999999996</v>
      </c>
      <c r="AF18">
        <v>2.7224999999999993</v>
      </c>
      <c r="AG18">
        <v>6.0945206399999998</v>
      </c>
      <c r="AH18">
        <v>6.3918800000000013</v>
      </c>
      <c r="AI18">
        <v>0</v>
      </c>
      <c r="AJ18">
        <v>0</v>
      </c>
      <c r="AK18">
        <v>8.0585100000000001</v>
      </c>
      <c r="AL18">
        <v>0</v>
      </c>
      <c r="AM18">
        <v>0</v>
      </c>
      <c r="AN18">
        <v>0.61216000000000004</v>
      </c>
      <c r="AO18">
        <v>1.2176891999999999</v>
      </c>
      <c r="AP18">
        <v>1.7686195633405439</v>
      </c>
      <c r="AQ18">
        <v>0</v>
      </c>
      <c r="AR18">
        <v>15.241500000000004</v>
      </c>
      <c r="AS18">
        <v>4.5396999999999998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549.77731934627661</v>
      </c>
      <c r="DN18">
        <v>18.057242794968928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4.6787639945570012</v>
      </c>
      <c r="L19">
        <v>318.00326994434141</v>
      </c>
      <c r="M19">
        <v>28.22903334456046</v>
      </c>
      <c r="N19">
        <v>17.980819672131148</v>
      </c>
      <c r="O19">
        <v>0</v>
      </c>
      <c r="P19">
        <v>31.75239520958084</v>
      </c>
      <c r="Q19">
        <v>0</v>
      </c>
      <c r="R19">
        <v>12.041242517904996</v>
      </c>
      <c r="S19">
        <v>0</v>
      </c>
      <c r="T19">
        <v>0</v>
      </c>
      <c r="U19">
        <v>53.531946993015268</v>
      </c>
      <c r="V19">
        <v>5.5648912350597612</v>
      </c>
      <c r="W19">
        <v>13.778020694412508</v>
      </c>
      <c r="X19">
        <v>30.170269929629242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0.40529999999999988</v>
      </c>
      <c r="AE19">
        <v>5.0553983999999996</v>
      </c>
      <c r="AF19">
        <v>2.7224999999999993</v>
      </c>
      <c r="AG19">
        <v>6.0945206399999998</v>
      </c>
      <c r="AH19">
        <v>6.3918800000000013</v>
      </c>
      <c r="AI19">
        <v>0</v>
      </c>
      <c r="AJ19">
        <v>0</v>
      </c>
      <c r="AK19">
        <v>8.0585100000000001</v>
      </c>
      <c r="AL19">
        <v>0</v>
      </c>
      <c r="AM19">
        <v>0</v>
      </c>
      <c r="AN19">
        <v>0.61216000000000004</v>
      </c>
      <c r="AO19">
        <v>1.2176891999999999</v>
      </c>
      <c r="AP19">
        <v>1.7686195633405439</v>
      </c>
      <c r="AQ19">
        <v>0</v>
      </c>
      <c r="AR19">
        <v>4.0644000000000009</v>
      </c>
      <c r="AS19">
        <v>4.5396999999999998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538.95939726003121</v>
      </c>
      <c r="DN19">
        <v>17.701934078501811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4.6787639945570012</v>
      </c>
      <c r="L20">
        <v>317.99940074705393</v>
      </c>
      <c r="M20">
        <v>28.22903334456046</v>
      </c>
      <c r="N20">
        <v>17.980819672131148</v>
      </c>
      <c r="O20">
        <v>0</v>
      </c>
      <c r="P20">
        <v>31.75239520958084</v>
      </c>
      <c r="Q20">
        <v>0</v>
      </c>
      <c r="R20">
        <v>12.041242517904996</v>
      </c>
      <c r="S20">
        <v>0</v>
      </c>
      <c r="T20">
        <v>0</v>
      </c>
      <c r="U20">
        <v>53.531946993015268</v>
      </c>
      <c r="V20">
        <v>5.5648912350597612</v>
      </c>
      <c r="W20">
        <v>13.778020694412508</v>
      </c>
      <c r="X20">
        <v>30.170269929629242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0.40529999999999988</v>
      </c>
      <c r="AE20">
        <v>5.0553983999999996</v>
      </c>
      <c r="AF20">
        <v>2.7224999999999993</v>
      </c>
      <c r="AG20">
        <v>6.0945206399999998</v>
      </c>
      <c r="AH20">
        <v>6.3918800000000013</v>
      </c>
      <c r="AI20">
        <v>0</v>
      </c>
      <c r="AJ20">
        <v>0</v>
      </c>
      <c r="AK20">
        <v>8.0585100000000001</v>
      </c>
      <c r="AL20">
        <v>0</v>
      </c>
      <c r="AM20">
        <v>0</v>
      </c>
      <c r="AN20">
        <v>0.61216000000000004</v>
      </c>
      <c r="AO20">
        <v>1.2176891999999999</v>
      </c>
      <c r="AP20">
        <v>1.7686195633405439</v>
      </c>
      <c r="AQ20">
        <v>0</v>
      </c>
      <c r="AR20">
        <v>4.0644000000000009</v>
      </c>
      <c r="AS20">
        <v>4.5396999999999998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538.95565124899406</v>
      </c>
      <c r="DN20">
        <v>17.701810892251533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4.6787639945570012</v>
      </c>
      <c r="L21">
        <v>317.99940074705393</v>
      </c>
      <c r="M21">
        <v>28.22903334456046</v>
      </c>
      <c r="N21">
        <v>17.980819672131148</v>
      </c>
      <c r="O21">
        <v>0</v>
      </c>
      <c r="P21">
        <v>31.75239520958084</v>
      </c>
      <c r="Q21">
        <v>0</v>
      </c>
      <c r="R21">
        <v>12.041242517904996</v>
      </c>
      <c r="S21">
        <v>0</v>
      </c>
      <c r="T21">
        <v>0</v>
      </c>
      <c r="U21">
        <v>53.531946993015268</v>
      </c>
      <c r="V21">
        <v>5.5648912350597612</v>
      </c>
      <c r="W21">
        <v>13.778020694412508</v>
      </c>
      <c r="X21">
        <v>30.170269929629242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0.40529999999999988</v>
      </c>
      <c r="AE21">
        <v>5.0553983999999996</v>
      </c>
      <c r="AF21">
        <v>2.7224999999999993</v>
      </c>
      <c r="AG21">
        <v>6.0945206399999998</v>
      </c>
      <c r="AH21">
        <v>6.3918800000000013</v>
      </c>
      <c r="AI21">
        <v>0</v>
      </c>
      <c r="AJ21">
        <v>0</v>
      </c>
      <c r="AK21">
        <v>8.0585100000000001</v>
      </c>
      <c r="AL21">
        <v>0</v>
      </c>
      <c r="AM21">
        <v>0</v>
      </c>
      <c r="AN21">
        <v>0.61216000000000004</v>
      </c>
      <c r="AO21">
        <v>1.2176891999999999</v>
      </c>
      <c r="AP21">
        <v>1.7686195633405439</v>
      </c>
      <c r="AQ21">
        <v>0</v>
      </c>
      <c r="AR21">
        <v>4.0644000000000009</v>
      </c>
      <c r="AS21">
        <v>3.0952500000000001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537.55713483262468</v>
      </c>
      <c r="DN21">
        <v>17.655877308620848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4.6787639945570012</v>
      </c>
      <c r="L22">
        <v>389.99959812612536</v>
      </c>
      <c r="M22">
        <v>28.22903334456046</v>
      </c>
      <c r="N22">
        <v>17.980819672131148</v>
      </c>
      <c r="O22">
        <v>0</v>
      </c>
      <c r="P22">
        <v>31.75239520958084</v>
      </c>
      <c r="Q22">
        <v>0</v>
      </c>
      <c r="R22">
        <v>12.041242517904996</v>
      </c>
      <c r="S22">
        <v>0</v>
      </c>
      <c r="T22">
        <v>0</v>
      </c>
      <c r="U22">
        <v>53.531946993015268</v>
      </c>
      <c r="V22">
        <v>5.5648912350597612</v>
      </c>
      <c r="W22">
        <v>13.778020694412508</v>
      </c>
      <c r="X22">
        <v>30.170269929629242</v>
      </c>
      <c r="Y22">
        <v>0</v>
      </c>
      <c r="Z22">
        <v>0</v>
      </c>
      <c r="AA22">
        <v>0</v>
      </c>
      <c r="AB22">
        <v>4.0081999999999995</v>
      </c>
      <c r="AC22">
        <v>0</v>
      </c>
      <c r="AD22">
        <v>0.40529999999999988</v>
      </c>
      <c r="AE22">
        <v>5.0553983999999996</v>
      </c>
      <c r="AF22">
        <v>2.7224999999999993</v>
      </c>
      <c r="AG22">
        <v>6.0945206399999998</v>
      </c>
      <c r="AH22">
        <v>6.3918800000000013</v>
      </c>
      <c r="AI22">
        <v>0</v>
      </c>
      <c r="AJ22">
        <v>0</v>
      </c>
      <c r="AK22">
        <v>8.0585100000000001</v>
      </c>
      <c r="AL22">
        <v>0</v>
      </c>
      <c r="AM22">
        <v>0</v>
      </c>
      <c r="AN22">
        <v>0.61216000000000004</v>
      </c>
      <c r="AO22">
        <v>1.2176891999999999</v>
      </c>
      <c r="AP22">
        <v>1.7686195633405439</v>
      </c>
      <c r="AQ22">
        <v>0</v>
      </c>
      <c r="AR22">
        <v>4.0644000000000009</v>
      </c>
      <c r="AS22">
        <v>3.0952500000000001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611.14846521716402</v>
      </c>
      <c r="DN22">
        <v>20.072944303153026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4.6787639945570012</v>
      </c>
      <c r="L23">
        <v>460.00954695734481</v>
      </c>
      <c r="M23">
        <v>28.22903334456046</v>
      </c>
      <c r="N23">
        <v>17.980819672131148</v>
      </c>
      <c r="O23">
        <v>0</v>
      </c>
      <c r="P23">
        <v>31.75239520958084</v>
      </c>
      <c r="Q23">
        <v>0</v>
      </c>
      <c r="R23">
        <v>12.041242517904996</v>
      </c>
      <c r="S23">
        <v>0</v>
      </c>
      <c r="T23">
        <v>0</v>
      </c>
      <c r="U23">
        <v>53.531946993015268</v>
      </c>
      <c r="V23">
        <v>5.5648912350597612</v>
      </c>
      <c r="W23">
        <v>13.778020694412508</v>
      </c>
      <c r="X23">
        <v>30.170269929629242</v>
      </c>
      <c r="Y23">
        <v>0</v>
      </c>
      <c r="Z23">
        <v>0</v>
      </c>
      <c r="AA23">
        <v>0</v>
      </c>
      <c r="AB23">
        <v>4.0081999999999995</v>
      </c>
      <c r="AC23">
        <v>0</v>
      </c>
      <c r="AD23">
        <v>0.40529999999999988</v>
      </c>
      <c r="AE23">
        <v>10.110796800000001</v>
      </c>
      <c r="AF23">
        <v>2.7224999999999993</v>
      </c>
      <c r="AG23">
        <v>6.0945206399999998</v>
      </c>
      <c r="AH23">
        <v>6.3918800000000013</v>
      </c>
      <c r="AI23">
        <v>0</v>
      </c>
      <c r="AJ23">
        <v>0</v>
      </c>
      <c r="AK23">
        <v>8.0585100000000001</v>
      </c>
      <c r="AL23">
        <v>0</v>
      </c>
      <c r="AM23">
        <v>0</v>
      </c>
      <c r="AN23">
        <v>0.61216000000000004</v>
      </c>
      <c r="AO23">
        <v>1.2176891999999999</v>
      </c>
      <c r="AP23">
        <v>1.7686195633405439</v>
      </c>
      <c r="AQ23">
        <v>0</v>
      </c>
      <c r="AR23">
        <v>4.0644000000000009</v>
      </c>
      <c r="AS23">
        <v>3.0952500000000001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683.82673425486666</v>
      </c>
      <c r="DN23">
        <v>22.460022496669854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4.6787639945570012</v>
      </c>
      <c r="L24">
        <v>530.00020158860298</v>
      </c>
      <c r="M24">
        <v>28.22903334456046</v>
      </c>
      <c r="N24">
        <v>17.980819672131148</v>
      </c>
      <c r="O24">
        <v>0</v>
      </c>
      <c r="P24">
        <v>31.75239520958084</v>
      </c>
      <c r="Q24">
        <v>3.0579524301964844</v>
      </c>
      <c r="R24">
        <v>12.041242517904996</v>
      </c>
      <c r="S24">
        <v>8.0977841095890408</v>
      </c>
      <c r="T24">
        <v>0</v>
      </c>
      <c r="U24">
        <v>53.531946993015268</v>
      </c>
      <c r="V24">
        <v>5.5648912350597612</v>
      </c>
      <c r="W24">
        <v>13.778020694412508</v>
      </c>
      <c r="X24">
        <v>30.170269929629242</v>
      </c>
      <c r="Y24">
        <v>0</v>
      </c>
      <c r="Z24">
        <v>0</v>
      </c>
      <c r="AA24">
        <v>0</v>
      </c>
      <c r="AB24">
        <v>4.0081999999999995</v>
      </c>
      <c r="AC24">
        <v>0</v>
      </c>
      <c r="AD24">
        <v>0.40529999999999988</v>
      </c>
      <c r="AE24">
        <v>10.110796800000001</v>
      </c>
      <c r="AF24">
        <v>2.7224999999999993</v>
      </c>
      <c r="AG24">
        <v>6.0945206399999998</v>
      </c>
      <c r="AH24">
        <v>13.248624</v>
      </c>
      <c r="AI24">
        <v>0</v>
      </c>
      <c r="AJ24">
        <v>0</v>
      </c>
      <c r="AK24">
        <v>8.0585100000000001</v>
      </c>
      <c r="AL24">
        <v>0</v>
      </c>
      <c r="AM24">
        <v>1.5950999999999997</v>
      </c>
      <c r="AN24">
        <v>0.61216000000000004</v>
      </c>
      <c r="AO24">
        <v>1.2176891999999999</v>
      </c>
      <c r="AP24">
        <v>1.7686195633405439</v>
      </c>
      <c r="AQ24">
        <v>4.7745099999999994</v>
      </c>
      <c r="AR24">
        <v>4.0644000000000009</v>
      </c>
      <c r="AS24">
        <v>3.0952500000000001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775.19842588693211</v>
      </c>
      <c r="DN24">
        <v>25.461076035647924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4.6787639945570012</v>
      </c>
      <c r="L25">
        <v>578.49611153104149</v>
      </c>
      <c r="M25">
        <v>28.22903334456046</v>
      </c>
      <c r="N25">
        <v>17.980819672131148</v>
      </c>
      <c r="O25">
        <v>0</v>
      </c>
      <c r="P25">
        <v>31.75239520958084</v>
      </c>
      <c r="Q25">
        <v>3.0579524301964844</v>
      </c>
      <c r="R25">
        <v>12.041242517904996</v>
      </c>
      <c r="S25">
        <v>8.0977841095890408</v>
      </c>
      <c r="T25">
        <v>0</v>
      </c>
      <c r="U25">
        <v>53.531946993015268</v>
      </c>
      <c r="V25">
        <v>5.5648912350597612</v>
      </c>
      <c r="W25">
        <v>13.778020694412508</v>
      </c>
      <c r="X25">
        <v>30.170269929629242</v>
      </c>
      <c r="Y25">
        <v>0</v>
      </c>
      <c r="Z25">
        <v>0</v>
      </c>
      <c r="AA25">
        <v>2.6657291544574404</v>
      </c>
      <c r="AB25">
        <v>4.0081999999999995</v>
      </c>
      <c r="AC25">
        <v>0</v>
      </c>
      <c r="AD25">
        <v>2.79657</v>
      </c>
      <c r="AE25">
        <v>10.110796800000001</v>
      </c>
      <c r="AF25">
        <v>2.7224999999999993</v>
      </c>
      <c r="AG25">
        <v>6.0945206399999998</v>
      </c>
      <c r="AH25">
        <v>20.337800000000009</v>
      </c>
      <c r="AI25">
        <v>0</v>
      </c>
      <c r="AJ25">
        <v>0</v>
      </c>
      <c r="AK25">
        <v>8.0585100000000001</v>
      </c>
      <c r="AL25">
        <v>0</v>
      </c>
      <c r="AM25">
        <v>1.5950999999999997</v>
      </c>
      <c r="AN25">
        <v>0.61216000000000004</v>
      </c>
      <c r="AO25">
        <v>1.2176891999999999</v>
      </c>
      <c r="AP25">
        <v>1.7686195633405439</v>
      </c>
      <c r="AQ25">
        <v>9.5490199999999987</v>
      </c>
      <c r="AR25">
        <v>4.0644000000000009</v>
      </c>
      <c r="AS25">
        <v>3.0952500000000001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838.53471277912149</v>
      </c>
      <c r="DN25">
        <v>27.541384240354702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4.6787639945570012</v>
      </c>
      <c r="L26">
        <v>578.49611153104149</v>
      </c>
      <c r="M26">
        <v>28.22903334456046</v>
      </c>
      <c r="N26">
        <v>17.980819672131148</v>
      </c>
      <c r="O26">
        <v>0</v>
      </c>
      <c r="P26">
        <v>31.75239520958084</v>
      </c>
      <c r="Q26">
        <v>3.0579524301964844</v>
      </c>
      <c r="R26">
        <v>12.041242517904996</v>
      </c>
      <c r="S26">
        <v>8.0977841095890408</v>
      </c>
      <c r="T26">
        <v>0</v>
      </c>
      <c r="U26">
        <v>53.531946993015268</v>
      </c>
      <c r="V26">
        <v>5.5648912350597612</v>
      </c>
      <c r="W26">
        <v>13.778020694412508</v>
      </c>
      <c r="X26">
        <v>30.170269929629242</v>
      </c>
      <c r="Y26">
        <v>0</v>
      </c>
      <c r="Z26">
        <v>0</v>
      </c>
      <c r="AA26">
        <v>2.6657291544574404</v>
      </c>
      <c r="AB26">
        <v>8.0573000000000015</v>
      </c>
      <c r="AC26">
        <v>0</v>
      </c>
      <c r="AD26">
        <v>5.59314</v>
      </c>
      <c r="AE26">
        <v>10.110796800000001</v>
      </c>
      <c r="AF26">
        <v>5.4449999999999985</v>
      </c>
      <c r="AG26">
        <v>6.0945206399999998</v>
      </c>
      <c r="AH26">
        <v>26.148600000000005</v>
      </c>
      <c r="AI26">
        <v>0.97650000000000015</v>
      </c>
      <c r="AJ26">
        <v>0</v>
      </c>
      <c r="AK26">
        <v>8.0585100000000001</v>
      </c>
      <c r="AL26">
        <v>0</v>
      </c>
      <c r="AM26">
        <v>1.5950999999999997</v>
      </c>
      <c r="AN26">
        <v>0.61216000000000004</v>
      </c>
      <c r="AO26">
        <v>1.2176891999999999</v>
      </c>
      <c r="AP26">
        <v>1.7686195633405439</v>
      </c>
      <c r="AQ26">
        <v>14.323529999999996</v>
      </c>
      <c r="AR26">
        <v>4.0644000000000009</v>
      </c>
      <c r="AS26">
        <v>3.0952500000000001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858.99275953170695</v>
      </c>
      <c r="DN26">
        <v>28.213317487769217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4.6787639945570012</v>
      </c>
      <c r="L27">
        <v>578.49611153104149</v>
      </c>
      <c r="M27">
        <v>28.22903334456046</v>
      </c>
      <c r="N27">
        <v>17.980819672131148</v>
      </c>
      <c r="O27">
        <v>0</v>
      </c>
      <c r="P27">
        <v>31.75239520958084</v>
      </c>
      <c r="Q27">
        <v>3.0579524301964844</v>
      </c>
      <c r="R27">
        <v>12.041242517904996</v>
      </c>
      <c r="S27">
        <v>8.0977841095890408</v>
      </c>
      <c r="T27">
        <v>0</v>
      </c>
      <c r="U27">
        <v>53.531946993015268</v>
      </c>
      <c r="V27">
        <v>5.5648912350597612</v>
      </c>
      <c r="W27">
        <v>13.778020694412508</v>
      </c>
      <c r="X27">
        <v>30.170269929629242</v>
      </c>
      <c r="Y27">
        <v>0</v>
      </c>
      <c r="Z27">
        <v>1.0125</v>
      </c>
      <c r="AA27">
        <v>8.6030349984762875</v>
      </c>
      <c r="AB27">
        <v>8.0573000000000015</v>
      </c>
      <c r="AC27">
        <v>2.9693200000000002</v>
      </c>
      <c r="AD27">
        <v>8.3897099999999991</v>
      </c>
      <c r="AE27">
        <v>15.166195200000002</v>
      </c>
      <c r="AF27">
        <v>8.1674999999999986</v>
      </c>
      <c r="AG27">
        <v>6.0945206399999998</v>
      </c>
      <c r="AH27">
        <v>34.864800000000002</v>
      </c>
      <c r="AI27">
        <v>5.0168663999999996</v>
      </c>
      <c r="AJ27">
        <v>0</v>
      </c>
      <c r="AK27">
        <v>8.0585100000000001</v>
      </c>
      <c r="AL27">
        <v>0</v>
      </c>
      <c r="AM27">
        <v>1.5950999999999997</v>
      </c>
      <c r="AN27">
        <v>0.61216000000000004</v>
      </c>
      <c r="AO27">
        <v>1.2176891999999999</v>
      </c>
      <c r="AP27">
        <v>1.7686195633405439</v>
      </c>
      <c r="AQ27">
        <v>19.098039999999994</v>
      </c>
      <c r="AR27">
        <v>4.0644000000000009</v>
      </c>
      <c r="AS27">
        <v>2.8888999999999996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895.60832299564424</v>
      </c>
      <c r="DN27">
        <v>29.416074667850889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4.6787639945570012</v>
      </c>
      <c r="L28">
        <v>578.49611153104149</v>
      </c>
      <c r="M28">
        <v>28.22903334456046</v>
      </c>
      <c r="N28">
        <v>17.980819672131148</v>
      </c>
      <c r="O28">
        <v>0</v>
      </c>
      <c r="P28">
        <v>31.75239520958084</v>
      </c>
      <c r="Q28">
        <v>3.0579524301964844</v>
      </c>
      <c r="R28">
        <v>12.041242517904996</v>
      </c>
      <c r="S28">
        <v>8.0977841095890408</v>
      </c>
      <c r="T28">
        <v>0</v>
      </c>
      <c r="U28">
        <v>53.531946993015268</v>
      </c>
      <c r="V28">
        <v>5.5648912350597612</v>
      </c>
      <c r="W28">
        <v>13.778020694412508</v>
      </c>
      <c r="X28">
        <v>30.170269929629242</v>
      </c>
      <c r="Y28">
        <v>0</v>
      </c>
      <c r="Z28">
        <v>6.0021000000000004</v>
      </c>
      <c r="AA28">
        <v>12.91666944841651</v>
      </c>
      <c r="AB28">
        <v>12.122759999999998</v>
      </c>
      <c r="AC28">
        <v>8.9169460386367216</v>
      </c>
      <c r="AD28">
        <v>11.2122192</v>
      </c>
      <c r="AE28">
        <v>15.166195200000002</v>
      </c>
      <c r="AF28">
        <v>12.099999999999996</v>
      </c>
      <c r="AG28">
        <v>6.0945206399999998</v>
      </c>
      <c r="AH28">
        <v>43.058028000000007</v>
      </c>
      <c r="AI28">
        <v>10.033732799999999</v>
      </c>
      <c r="AJ28">
        <v>0</v>
      </c>
      <c r="AK28">
        <v>8.0585100000000001</v>
      </c>
      <c r="AL28">
        <v>0</v>
      </c>
      <c r="AM28">
        <v>4.8491039999999996</v>
      </c>
      <c r="AN28">
        <v>0.61216000000000004</v>
      </c>
      <c r="AO28">
        <v>1.2176891999999999</v>
      </c>
      <c r="AP28">
        <v>1.7686195633405439</v>
      </c>
      <c r="AQ28">
        <v>19.098039999999994</v>
      </c>
      <c r="AR28">
        <v>4.0644000000000009</v>
      </c>
      <c r="AS28">
        <v>2.8888999999999996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936.7910263077855</v>
      </c>
      <c r="DN28">
        <v>30.768799444286621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4.6787639945570012</v>
      </c>
      <c r="L29">
        <v>578.49611153104149</v>
      </c>
      <c r="M29">
        <v>28.22903334456046</v>
      </c>
      <c r="N29">
        <v>17.980819672131148</v>
      </c>
      <c r="O29">
        <v>0</v>
      </c>
      <c r="P29">
        <v>31.75239520958084</v>
      </c>
      <c r="Q29">
        <v>3.0579524301964844</v>
      </c>
      <c r="R29">
        <v>12.041242517904996</v>
      </c>
      <c r="S29">
        <v>8.0977841095890408</v>
      </c>
      <c r="T29">
        <v>0</v>
      </c>
      <c r="U29">
        <v>53.531946993015268</v>
      </c>
      <c r="V29">
        <v>5.5648912350597612</v>
      </c>
      <c r="W29">
        <v>13.778020694412508</v>
      </c>
      <c r="X29">
        <v>30.170269929629242</v>
      </c>
      <c r="Y29">
        <v>0</v>
      </c>
      <c r="Z29">
        <v>6.0021000000000004</v>
      </c>
      <c r="AA29">
        <v>12.91666944841651</v>
      </c>
      <c r="AB29">
        <v>12.122759999999998</v>
      </c>
      <c r="AC29">
        <v>8.9169460386367216</v>
      </c>
      <c r="AD29">
        <v>11.2122192</v>
      </c>
      <c r="AE29">
        <v>15.166195200000002</v>
      </c>
      <c r="AF29">
        <v>12.099999999999996</v>
      </c>
      <c r="AG29">
        <v>6.0945206399999998</v>
      </c>
      <c r="AH29">
        <v>43.058028000000007</v>
      </c>
      <c r="AI29">
        <v>10.033732799999999</v>
      </c>
      <c r="AJ29">
        <v>0</v>
      </c>
      <c r="AK29">
        <v>8.0585100000000001</v>
      </c>
      <c r="AL29">
        <v>0</v>
      </c>
      <c r="AM29">
        <v>4.8491039999999996</v>
      </c>
      <c r="AN29">
        <v>0.61216000000000004</v>
      </c>
      <c r="AO29">
        <v>1.2176891999999999</v>
      </c>
      <c r="AP29">
        <v>1.7686195633405439</v>
      </c>
      <c r="AQ29">
        <v>19.098039999999994</v>
      </c>
      <c r="AR29">
        <v>4.0644000000000009</v>
      </c>
      <c r="AS29">
        <v>2.8888999999999996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936.7910263077855</v>
      </c>
      <c r="DN29">
        <v>30.768799444286621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4.6787639945570012</v>
      </c>
      <c r="L30">
        <v>578.49611153104149</v>
      </c>
      <c r="M30">
        <v>28.22903334456046</v>
      </c>
      <c r="N30">
        <v>17.980819672131148</v>
      </c>
      <c r="O30">
        <v>0</v>
      </c>
      <c r="P30">
        <v>31.75239520958084</v>
      </c>
      <c r="Q30">
        <v>3.0579524301964844</v>
      </c>
      <c r="R30">
        <v>12.041242517904996</v>
      </c>
      <c r="S30">
        <v>8.0977841095890408</v>
      </c>
      <c r="T30">
        <v>0</v>
      </c>
      <c r="U30">
        <v>53.531946993015268</v>
      </c>
      <c r="V30">
        <v>5.5648912350597612</v>
      </c>
      <c r="W30">
        <v>13.778020694412508</v>
      </c>
      <c r="X30">
        <v>30.170269929629242</v>
      </c>
      <c r="Y30">
        <v>0</v>
      </c>
      <c r="Z30">
        <v>6.0021000000000004</v>
      </c>
      <c r="AA30">
        <v>12.91666944841651</v>
      </c>
      <c r="AB30">
        <v>12.122759999999998</v>
      </c>
      <c r="AC30">
        <v>8.9169460386367216</v>
      </c>
      <c r="AD30">
        <v>11.2122192</v>
      </c>
      <c r="AE30">
        <v>15.166195200000002</v>
      </c>
      <c r="AF30">
        <v>12.099999999999996</v>
      </c>
      <c r="AG30">
        <v>6.0945206399999998</v>
      </c>
      <c r="AH30">
        <v>43.058028000000007</v>
      </c>
      <c r="AI30">
        <v>10.033732799999999</v>
      </c>
      <c r="AJ30">
        <v>0</v>
      </c>
      <c r="AK30">
        <v>8.0585100000000001</v>
      </c>
      <c r="AL30">
        <v>0</v>
      </c>
      <c r="AM30">
        <v>4.8491039999999996</v>
      </c>
      <c r="AN30">
        <v>0.61216000000000004</v>
      </c>
      <c r="AO30">
        <v>1.2176891999999999</v>
      </c>
      <c r="AP30">
        <v>1.7686195633405439</v>
      </c>
      <c r="AQ30">
        <v>19.098039999999994</v>
      </c>
      <c r="AR30">
        <v>4.0644000000000009</v>
      </c>
      <c r="AS30">
        <v>2.8888999999999996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936.7910263077855</v>
      </c>
      <c r="DN30">
        <v>30.768799444286621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4.6787639945570012</v>
      </c>
      <c r="L31">
        <v>578.49611153104149</v>
      </c>
      <c r="M31">
        <v>28.22903334456046</v>
      </c>
      <c r="N31">
        <v>17.980819672131148</v>
      </c>
      <c r="O31">
        <v>0</v>
      </c>
      <c r="P31">
        <v>31.75239520958084</v>
      </c>
      <c r="Q31">
        <v>3.0579524301964844</v>
      </c>
      <c r="R31">
        <v>12.041242517904996</v>
      </c>
      <c r="S31">
        <v>8.0977841095890408</v>
      </c>
      <c r="T31">
        <v>0</v>
      </c>
      <c r="U31">
        <v>53.531946993015268</v>
      </c>
      <c r="V31">
        <v>5.5648912350597612</v>
      </c>
      <c r="W31">
        <v>13.778020694412508</v>
      </c>
      <c r="X31">
        <v>30.170269929629242</v>
      </c>
      <c r="Y31">
        <v>0</v>
      </c>
      <c r="Z31">
        <v>6.0021000000000004</v>
      </c>
      <c r="AA31">
        <v>12.91666944841651</v>
      </c>
      <c r="AB31">
        <v>12.122759999999998</v>
      </c>
      <c r="AC31">
        <v>8.9169460386367216</v>
      </c>
      <c r="AD31">
        <v>11.2122192</v>
      </c>
      <c r="AE31">
        <v>15.166195200000002</v>
      </c>
      <c r="AF31">
        <v>12.099999999999996</v>
      </c>
      <c r="AG31">
        <v>6.0945206399999998</v>
      </c>
      <c r="AH31">
        <v>43.058028000000007</v>
      </c>
      <c r="AI31">
        <v>10.033732799999999</v>
      </c>
      <c r="AJ31">
        <v>0</v>
      </c>
      <c r="AK31">
        <v>8.0585100000000001</v>
      </c>
      <c r="AL31">
        <v>0</v>
      </c>
      <c r="AM31">
        <v>4.8491039999999996</v>
      </c>
      <c r="AN31">
        <v>0.61216000000000004</v>
      </c>
      <c r="AO31">
        <v>1.2176891999999999</v>
      </c>
      <c r="AP31">
        <v>1.7686195633405439</v>
      </c>
      <c r="AQ31">
        <v>19.098039999999994</v>
      </c>
      <c r="AR31">
        <v>6.7740000000000009</v>
      </c>
      <c r="AS31">
        <v>2.8888999999999996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939.41446090506815</v>
      </c>
      <c r="DN31">
        <v>30.854964847004013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4.6787639945570012</v>
      </c>
      <c r="L32">
        <v>578.49611153104149</v>
      </c>
      <c r="M32">
        <v>28.22903334456046</v>
      </c>
      <c r="N32">
        <v>17.980819672131148</v>
      </c>
      <c r="O32">
        <v>0</v>
      </c>
      <c r="P32">
        <v>31.75239520958084</v>
      </c>
      <c r="Q32">
        <v>3.0579524301964844</v>
      </c>
      <c r="R32">
        <v>12.041242517904996</v>
      </c>
      <c r="S32">
        <v>8.0977841095890408</v>
      </c>
      <c r="T32">
        <v>0</v>
      </c>
      <c r="U32">
        <v>53.531946993015268</v>
      </c>
      <c r="V32">
        <v>5.5648912350597612</v>
      </c>
      <c r="W32">
        <v>13.778020694412508</v>
      </c>
      <c r="X32">
        <v>30.170269929629242</v>
      </c>
      <c r="Y32">
        <v>0</v>
      </c>
      <c r="Z32">
        <v>2.0007000000000001</v>
      </c>
      <c r="AA32">
        <v>6.3008143650812247</v>
      </c>
      <c r="AB32">
        <v>12.122759999999998</v>
      </c>
      <c r="AC32">
        <v>2.9693200000000002</v>
      </c>
      <c r="AD32">
        <v>8.3897099999999991</v>
      </c>
      <c r="AE32">
        <v>10.07616</v>
      </c>
      <c r="AF32">
        <v>8.1674999999999986</v>
      </c>
      <c r="AG32">
        <v>6.0945206399999998</v>
      </c>
      <c r="AH32">
        <v>34.864800000000002</v>
      </c>
      <c r="AI32">
        <v>5.0168663999999996</v>
      </c>
      <c r="AJ32">
        <v>0</v>
      </c>
      <c r="AK32">
        <v>8.0585100000000001</v>
      </c>
      <c r="AL32">
        <v>0</v>
      </c>
      <c r="AM32">
        <v>4.8491039999999996</v>
      </c>
      <c r="AN32">
        <v>0.61216000000000004</v>
      </c>
      <c r="AO32">
        <v>1.2176891999999999</v>
      </c>
      <c r="AP32">
        <v>1.7686195633405439</v>
      </c>
      <c r="AQ32">
        <v>19.098039999999994</v>
      </c>
      <c r="AR32">
        <v>15.241500000000004</v>
      </c>
      <c r="AS32">
        <v>2.8888999999999996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907.31634131616704</v>
      </c>
      <c r="DN32">
        <v>29.800564513932958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4.6787639945570012</v>
      </c>
      <c r="L33">
        <v>578.49611153104149</v>
      </c>
      <c r="M33">
        <v>28.22903334456046</v>
      </c>
      <c r="N33">
        <v>17.980819672131148</v>
      </c>
      <c r="O33">
        <v>0</v>
      </c>
      <c r="P33">
        <v>31.75239520958084</v>
      </c>
      <c r="Q33">
        <v>3.0579524301964844</v>
      </c>
      <c r="R33">
        <v>12.041242517904996</v>
      </c>
      <c r="S33">
        <v>8.0977841095890408</v>
      </c>
      <c r="T33">
        <v>0</v>
      </c>
      <c r="U33">
        <v>53.531946993015268</v>
      </c>
      <c r="V33">
        <v>5.5648912350597612</v>
      </c>
      <c r="W33">
        <v>13.778020694412508</v>
      </c>
      <c r="X33">
        <v>30.170269929629242</v>
      </c>
      <c r="Y33">
        <v>0</v>
      </c>
      <c r="Z33">
        <v>0</v>
      </c>
      <c r="AA33">
        <v>2.6657291544574404</v>
      </c>
      <c r="AB33">
        <v>8.0573000000000015</v>
      </c>
      <c r="AC33">
        <v>0</v>
      </c>
      <c r="AD33">
        <v>5.59314</v>
      </c>
      <c r="AE33">
        <v>5.0553983999999996</v>
      </c>
      <c r="AF33">
        <v>5.4449999999999985</v>
      </c>
      <c r="AG33">
        <v>6.0945206399999998</v>
      </c>
      <c r="AH33">
        <v>34.864800000000002</v>
      </c>
      <c r="AI33">
        <v>1.1718</v>
      </c>
      <c r="AJ33">
        <v>0</v>
      </c>
      <c r="AK33">
        <v>8.0585100000000001</v>
      </c>
      <c r="AL33">
        <v>0</v>
      </c>
      <c r="AM33">
        <v>4.8491039999999996</v>
      </c>
      <c r="AN33">
        <v>0.61216000000000004</v>
      </c>
      <c r="AO33">
        <v>1.2176891999999999</v>
      </c>
      <c r="AP33">
        <v>1.7686195633405439</v>
      </c>
      <c r="AQ33">
        <v>19.098039999999994</v>
      </c>
      <c r="AR33">
        <v>15.241500000000004</v>
      </c>
      <c r="AS33">
        <v>2.8888999999999996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881.1213245034354</v>
      </c>
      <c r="DN33">
        <v>28.940118116040811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4.6787639945570012</v>
      </c>
      <c r="L34">
        <v>510.00970811412418</v>
      </c>
      <c r="M34">
        <v>28.22903334456046</v>
      </c>
      <c r="N34">
        <v>17.980819672131148</v>
      </c>
      <c r="O34">
        <v>0</v>
      </c>
      <c r="P34">
        <v>31.75239520958084</v>
      </c>
      <c r="Q34">
        <v>0</v>
      </c>
      <c r="R34">
        <v>12.041242517904996</v>
      </c>
      <c r="S34">
        <v>6.3833828655496516</v>
      </c>
      <c r="T34">
        <v>0</v>
      </c>
      <c r="U34">
        <v>53.531946993015268</v>
      </c>
      <c r="V34">
        <v>5.5648912350597612</v>
      </c>
      <c r="W34">
        <v>13.778020694412508</v>
      </c>
      <c r="X34">
        <v>30.170269929629242</v>
      </c>
      <c r="Y34">
        <v>0</v>
      </c>
      <c r="Z34">
        <v>0</v>
      </c>
      <c r="AA34">
        <v>0</v>
      </c>
      <c r="AB34">
        <v>4.0081999999999995</v>
      </c>
      <c r="AC34">
        <v>0</v>
      </c>
      <c r="AD34">
        <v>3.0802800000000001</v>
      </c>
      <c r="AE34">
        <v>5.0553983999999996</v>
      </c>
      <c r="AF34">
        <v>2.7224999999999993</v>
      </c>
      <c r="AG34">
        <v>6.0945206399999998</v>
      </c>
      <c r="AH34">
        <v>26.148600000000005</v>
      </c>
      <c r="AI34">
        <v>0</v>
      </c>
      <c r="AJ34">
        <v>0</v>
      </c>
      <c r="AK34">
        <v>8.0585100000000001</v>
      </c>
      <c r="AL34">
        <v>0</v>
      </c>
      <c r="AM34">
        <v>4.8491039999999996</v>
      </c>
      <c r="AN34">
        <v>0.61216000000000004</v>
      </c>
      <c r="AO34">
        <v>1.2176891999999999</v>
      </c>
      <c r="AP34">
        <v>1.7686195633405439</v>
      </c>
      <c r="AQ34">
        <v>19.098039999999994</v>
      </c>
      <c r="AR34">
        <v>4.0644000000000009</v>
      </c>
      <c r="AS34">
        <v>2.8888999999999996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778.22685346536571</v>
      </c>
      <c r="DN34">
        <v>25.560542908499627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4.6787639945570012</v>
      </c>
      <c r="L35">
        <v>507.55269526570947</v>
      </c>
      <c r="M35">
        <v>28.22903334456046</v>
      </c>
      <c r="N35">
        <v>17.980819672131148</v>
      </c>
      <c r="O35">
        <v>0</v>
      </c>
      <c r="P35">
        <v>30.831706063720453</v>
      </c>
      <c r="Q35">
        <v>0</v>
      </c>
      <c r="R35">
        <v>12.041242517904996</v>
      </c>
      <c r="S35">
        <v>0</v>
      </c>
      <c r="T35">
        <v>0</v>
      </c>
      <c r="U35">
        <v>53.531946993015268</v>
      </c>
      <c r="V35">
        <v>5.5648912350597612</v>
      </c>
      <c r="W35">
        <v>13.778020694412508</v>
      </c>
      <c r="X35">
        <v>30.170269929629242</v>
      </c>
      <c r="Y35">
        <v>0</v>
      </c>
      <c r="Z35">
        <v>0</v>
      </c>
      <c r="AA35">
        <v>0</v>
      </c>
      <c r="AB35">
        <v>4.0081999999999995</v>
      </c>
      <c r="AC35">
        <v>0</v>
      </c>
      <c r="AD35">
        <v>0</v>
      </c>
      <c r="AE35">
        <v>5.0553983999999996</v>
      </c>
      <c r="AF35">
        <v>2.7224999999999993</v>
      </c>
      <c r="AG35">
        <v>6.0945206399999998</v>
      </c>
      <c r="AH35">
        <v>20.337800000000009</v>
      </c>
      <c r="AI35">
        <v>0</v>
      </c>
      <c r="AJ35">
        <v>0</v>
      </c>
      <c r="AK35">
        <v>8.0585100000000001</v>
      </c>
      <c r="AL35">
        <v>0</v>
      </c>
      <c r="AM35">
        <v>4.8491039999999996</v>
      </c>
      <c r="AN35">
        <v>0.61216000000000004</v>
      </c>
      <c r="AO35">
        <v>1.2176891999999999</v>
      </c>
      <c r="AP35">
        <v>1.7686195633405439</v>
      </c>
      <c r="AQ35">
        <v>19.098039999999994</v>
      </c>
      <c r="AR35">
        <v>4.0644000000000009</v>
      </c>
      <c r="AS35">
        <v>2.8888999999999996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760.16782744546947</v>
      </c>
      <c r="DN35">
        <v>24.967404068571184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4.6787639945570012</v>
      </c>
      <c r="L36">
        <v>452.43129721603674</v>
      </c>
      <c r="M36">
        <v>28.22903334456046</v>
      </c>
      <c r="N36">
        <v>17.980819672131148</v>
      </c>
      <c r="O36">
        <v>0</v>
      </c>
      <c r="P36">
        <v>30.143360319629902</v>
      </c>
      <c r="Q36">
        <v>0</v>
      </c>
      <c r="R36">
        <v>12.041242517904996</v>
      </c>
      <c r="S36">
        <v>0</v>
      </c>
      <c r="T36">
        <v>0</v>
      </c>
      <c r="U36">
        <v>53.531946993015268</v>
      </c>
      <c r="V36">
        <v>5.5648912350597612</v>
      </c>
      <c r="W36">
        <v>13.778020694412508</v>
      </c>
      <c r="X36">
        <v>30.170269929629242</v>
      </c>
      <c r="Y36">
        <v>0</v>
      </c>
      <c r="Z36">
        <v>0</v>
      </c>
      <c r="AA36">
        <v>0</v>
      </c>
      <c r="AB36">
        <v>4.0081999999999995</v>
      </c>
      <c r="AC36">
        <v>0</v>
      </c>
      <c r="AD36">
        <v>0</v>
      </c>
      <c r="AE36">
        <v>5.0553983999999996</v>
      </c>
      <c r="AF36">
        <v>2.7224999999999993</v>
      </c>
      <c r="AG36">
        <v>6.0945206399999998</v>
      </c>
      <c r="AH36">
        <v>13.074300000000003</v>
      </c>
      <c r="AI36">
        <v>0</v>
      </c>
      <c r="AJ36">
        <v>0</v>
      </c>
      <c r="AK36">
        <v>8.0585100000000001</v>
      </c>
      <c r="AL36">
        <v>0</v>
      </c>
      <c r="AM36">
        <v>3.2392799999999995</v>
      </c>
      <c r="AN36">
        <v>0.61216000000000004</v>
      </c>
      <c r="AO36">
        <v>1.2176891999999999</v>
      </c>
      <c r="AP36">
        <v>1.7686195633405439</v>
      </c>
      <c r="AQ36">
        <v>14.323529999999996</v>
      </c>
      <c r="AR36">
        <v>4.0644000000000009</v>
      </c>
      <c r="AS36">
        <v>2.8888999999999996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692.91900095160418</v>
      </c>
      <c r="DN36">
        <v>22.75865276867334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4.6787639945570012</v>
      </c>
      <c r="L37">
        <v>343.96775470827174</v>
      </c>
      <c r="M37">
        <v>28.22903334456046</v>
      </c>
      <c r="N37">
        <v>17.980819672131148</v>
      </c>
      <c r="O37">
        <v>0</v>
      </c>
      <c r="P37">
        <v>30.143360319629902</v>
      </c>
      <c r="Q37">
        <v>0</v>
      </c>
      <c r="R37">
        <v>12.041242517904996</v>
      </c>
      <c r="S37">
        <v>0</v>
      </c>
      <c r="T37">
        <v>0</v>
      </c>
      <c r="U37">
        <v>53.531946993015268</v>
      </c>
      <c r="V37">
        <v>5.5648912350597612</v>
      </c>
      <c r="W37">
        <v>13.778020694412508</v>
      </c>
      <c r="X37">
        <v>30.170269929629242</v>
      </c>
      <c r="Y37">
        <v>0</v>
      </c>
      <c r="Z37">
        <v>0</v>
      </c>
      <c r="AA37">
        <v>0</v>
      </c>
      <c r="AB37">
        <v>4.0081999999999995</v>
      </c>
      <c r="AC37">
        <v>0</v>
      </c>
      <c r="AD37">
        <v>0</v>
      </c>
      <c r="AE37">
        <v>5.0553983999999996</v>
      </c>
      <c r="AF37">
        <v>2.7224999999999993</v>
      </c>
      <c r="AG37">
        <v>6.0945206399999998</v>
      </c>
      <c r="AH37">
        <v>6.3918800000000013</v>
      </c>
      <c r="AI37">
        <v>0</v>
      </c>
      <c r="AJ37">
        <v>0</v>
      </c>
      <c r="AK37">
        <v>8.0585100000000001</v>
      </c>
      <c r="AL37">
        <v>0</v>
      </c>
      <c r="AM37">
        <v>1.6196399999999997</v>
      </c>
      <c r="AN37">
        <v>0.61216000000000004</v>
      </c>
      <c r="AO37">
        <v>1.2176891999999999</v>
      </c>
      <c r="AP37">
        <v>1.7686195633405439</v>
      </c>
      <c r="AQ37">
        <v>14.323529999999996</v>
      </c>
      <c r="AR37">
        <v>4.0644000000000009</v>
      </c>
      <c r="AS37">
        <v>2.8888999999999996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579.86654403191164</v>
      </c>
      <c r="DN37">
        <v>19.045507180600797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4.6787639945570012</v>
      </c>
      <c r="L38">
        <v>318.00326994434141</v>
      </c>
      <c r="M38">
        <v>28.22903334456046</v>
      </c>
      <c r="N38">
        <v>17.980819672131148</v>
      </c>
      <c r="O38">
        <v>0</v>
      </c>
      <c r="P38">
        <v>30.143360319629902</v>
      </c>
      <c r="Q38">
        <v>0</v>
      </c>
      <c r="R38">
        <v>12.041242517904996</v>
      </c>
      <c r="S38">
        <v>1.4765498027465669</v>
      </c>
      <c r="T38">
        <v>0</v>
      </c>
      <c r="U38">
        <v>53.531946993015268</v>
      </c>
      <c r="V38">
        <v>5.5648912350597612</v>
      </c>
      <c r="W38">
        <v>13.778020694412508</v>
      </c>
      <c r="X38">
        <v>30.170269929629242</v>
      </c>
      <c r="Y38">
        <v>0</v>
      </c>
      <c r="Z38">
        <v>0</v>
      </c>
      <c r="AA38">
        <v>0</v>
      </c>
      <c r="AB38">
        <v>4.0081999999999995</v>
      </c>
      <c r="AC38">
        <v>0</v>
      </c>
      <c r="AD38">
        <v>0</v>
      </c>
      <c r="AE38">
        <v>5.0553983999999996</v>
      </c>
      <c r="AF38">
        <v>2.7224999999999993</v>
      </c>
      <c r="AG38">
        <v>6.0945206399999998</v>
      </c>
      <c r="AH38">
        <v>6.3918800000000013</v>
      </c>
      <c r="AI38">
        <v>0</v>
      </c>
      <c r="AJ38">
        <v>0</v>
      </c>
      <c r="AK38">
        <v>8.0585100000000001</v>
      </c>
      <c r="AL38">
        <v>0</v>
      </c>
      <c r="AM38">
        <v>1.5828300000000002</v>
      </c>
      <c r="AN38">
        <v>0.61216000000000004</v>
      </c>
      <c r="AO38">
        <v>1.2176891999999999</v>
      </c>
      <c r="AP38">
        <v>1.7686195633405439</v>
      </c>
      <c r="AQ38">
        <v>9.5490199999999987</v>
      </c>
      <c r="AR38">
        <v>4.0644000000000009</v>
      </c>
      <c r="AS38">
        <v>5.3651000000000009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553.89646233982035</v>
      </c>
      <c r="DN38">
        <v>18.192533911508253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4.6787639945570012</v>
      </c>
      <c r="L39">
        <v>317.99940074705393</v>
      </c>
      <c r="M39">
        <v>28.22903334456046</v>
      </c>
      <c r="N39">
        <v>17.980819672131148</v>
      </c>
      <c r="O39">
        <v>0</v>
      </c>
      <c r="P39">
        <v>30.143360319629902</v>
      </c>
      <c r="Q39">
        <v>0</v>
      </c>
      <c r="R39">
        <v>7.7235058430717851</v>
      </c>
      <c r="S39">
        <v>0</v>
      </c>
      <c r="T39">
        <v>0</v>
      </c>
      <c r="U39">
        <v>53.531946993015268</v>
      </c>
      <c r="V39">
        <v>5.5648912350597612</v>
      </c>
      <c r="W39">
        <v>13.778020694412508</v>
      </c>
      <c r="X39">
        <v>30.170269929629242</v>
      </c>
      <c r="Y39">
        <v>0</v>
      </c>
      <c r="Z39">
        <v>0</v>
      </c>
      <c r="AA39">
        <v>0</v>
      </c>
      <c r="AB39">
        <v>4.0081999999999995</v>
      </c>
      <c r="AC39">
        <v>0</v>
      </c>
      <c r="AD39">
        <v>0</v>
      </c>
      <c r="AE39">
        <v>5.0553983999999996</v>
      </c>
      <c r="AF39">
        <v>2.7224999999999993</v>
      </c>
      <c r="AG39">
        <v>6.0945206399999998</v>
      </c>
      <c r="AH39">
        <v>6.3918800000000013</v>
      </c>
      <c r="AI39">
        <v>0</v>
      </c>
      <c r="AJ39">
        <v>0</v>
      </c>
      <c r="AK39">
        <v>8.0585100000000001</v>
      </c>
      <c r="AL39">
        <v>0</v>
      </c>
      <c r="AM39">
        <v>0</v>
      </c>
      <c r="AN39">
        <v>0.61216000000000004</v>
      </c>
      <c r="AO39">
        <v>1.2176891999999999</v>
      </c>
      <c r="AP39">
        <v>1.7686195633405439</v>
      </c>
      <c r="AQ39">
        <v>9.5490199999999987</v>
      </c>
      <c r="AR39">
        <v>15.241500000000004</v>
      </c>
      <c r="AS39">
        <v>4.5396999999999998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556.77270808419644</v>
      </c>
      <c r="DN39">
        <v>18.287002492265017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4.6787639945570012</v>
      </c>
      <c r="L40">
        <v>317.99940074705393</v>
      </c>
      <c r="M40">
        <v>28.22903334456046</v>
      </c>
      <c r="N40">
        <v>17.980819672131148</v>
      </c>
      <c r="O40">
        <v>0</v>
      </c>
      <c r="P40">
        <v>30.143360319629902</v>
      </c>
      <c r="Q40">
        <v>0</v>
      </c>
      <c r="R40">
        <v>7.7235058430717851</v>
      </c>
      <c r="S40">
        <v>0</v>
      </c>
      <c r="T40">
        <v>0</v>
      </c>
      <c r="U40">
        <v>53.531946993015268</v>
      </c>
      <c r="V40">
        <v>5.5648912350597612</v>
      </c>
      <c r="W40">
        <v>13.778020694412508</v>
      </c>
      <c r="X40">
        <v>30.170269929629242</v>
      </c>
      <c r="Y40">
        <v>0</v>
      </c>
      <c r="Z40">
        <v>0</v>
      </c>
      <c r="AA40">
        <v>0</v>
      </c>
      <c r="AB40">
        <v>4.0081999999999995</v>
      </c>
      <c r="AC40">
        <v>0</v>
      </c>
      <c r="AD40">
        <v>0</v>
      </c>
      <c r="AE40">
        <v>5.0553983999999996</v>
      </c>
      <c r="AF40">
        <v>2.7224999999999993</v>
      </c>
      <c r="AG40">
        <v>6.0945206399999998</v>
      </c>
      <c r="AH40">
        <v>6.3918800000000013</v>
      </c>
      <c r="AI40">
        <v>0</v>
      </c>
      <c r="AJ40">
        <v>0</v>
      </c>
      <c r="AK40">
        <v>8.0585100000000001</v>
      </c>
      <c r="AL40">
        <v>0</v>
      </c>
      <c r="AM40">
        <v>0</v>
      </c>
      <c r="AN40">
        <v>0.61216000000000004</v>
      </c>
      <c r="AO40">
        <v>1.2176891999999999</v>
      </c>
      <c r="AP40">
        <v>1.7686195633405439</v>
      </c>
      <c r="AQ40">
        <v>5.1804399999999999</v>
      </c>
      <c r="AR40">
        <v>15.241500000000004</v>
      </c>
      <c r="AS40">
        <v>4.5396999999999998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552.54304911229167</v>
      </c>
      <c r="DN40">
        <v>18.148081464169778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4.6787639945570012</v>
      </c>
      <c r="L41">
        <v>318.00145422759061</v>
      </c>
      <c r="M41">
        <v>28.22903334456046</v>
      </c>
      <c r="N41">
        <v>17.980819672131148</v>
      </c>
      <c r="O41">
        <v>0</v>
      </c>
      <c r="P41">
        <v>30.143360319629902</v>
      </c>
      <c r="Q41">
        <v>0</v>
      </c>
      <c r="R41">
        <v>7.7324875164690372</v>
      </c>
      <c r="S41">
        <v>0</v>
      </c>
      <c r="T41">
        <v>0</v>
      </c>
      <c r="U41">
        <v>53.531946993015268</v>
      </c>
      <c r="V41">
        <v>5.5648912350597612</v>
      </c>
      <c r="W41">
        <v>13.778020694412508</v>
      </c>
      <c r="X41">
        <v>30.170269929629242</v>
      </c>
      <c r="Y41">
        <v>0</v>
      </c>
      <c r="Z41">
        <v>0</v>
      </c>
      <c r="AA41">
        <v>0</v>
      </c>
      <c r="AB41">
        <v>4.0081999999999995</v>
      </c>
      <c r="AC41">
        <v>0</v>
      </c>
      <c r="AD41">
        <v>0</v>
      </c>
      <c r="AE41">
        <v>5.0553983999999996</v>
      </c>
      <c r="AF41">
        <v>2.7224999999999993</v>
      </c>
      <c r="AG41">
        <v>6.0945206399999998</v>
      </c>
      <c r="AH41">
        <v>6.3918800000000013</v>
      </c>
      <c r="AI41">
        <v>0</v>
      </c>
      <c r="AJ41">
        <v>0</v>
      </c>
      <c r="AK41">
        <v>8.0585100000000001</v>
      </c>
      <c r="AL41">
        <v>0</v>
      </c>
      <c r="AM41">
        <v>0</v>
      </c>
      <c r="AN41">
        <v>0.61216000000000004</v>
      </c>
      <c r="AO41">
        <v>1.2176891999999999</v>
      </c>
      <c r="AP41">
        <v>1.7686195633405439</v>
      </c>
      <c r="AQ41">
        <v>5.1804399999999999</v>
      </c>
      <c r="AR41">
        <v>4.0644000000000009</v>
      </c>
      <c r="AS41">
        <v>9.7859422772821887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546.81147686724807</v>
      </c>
      <c r="DN41">
        <v>17.959831140429383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4.6787639945570012</v>
      </c>
      <c r="L42">
        <v>318.00145422759061</v>
      </c>
      <c r="M42">
        <v>28.22903334456046</v>
      </c>
      <c r="N42">
        <v>17.980819672131148</v>
      </c>
      <c r="O42">
        <v>0</v>
      </c>
      <c r="P42">
        <v>30.143360319629902</v>
      </c>
      <c r="Q42">
        <v>0</v>
      </c>
      <c r="R42">
        <v>7.7324875164690372</v>
      </c>
      <c r="S42">
        <v>0</v>
      </c>
      <c r="T42">
        <v>0</v>
      </c>
      <c r="U42">
        <v>53.531946993015268</v>
      </c>
      <c r="V42">
        <v>5.5648912350597612</v>
      </c>
      <c r="W42">
        <v>13.778020694412508</v>
      </c>
      <c r="X42">
        <v>30.170269929629242</v>
      </c>
      <c r="Y42">
        <v>0</v>
      </c>
      <c r="Z42">
        <v>0</v>
      </c>
      <c r="AA42">
        <v>0</v>
      </c>
      <c r="AB42">
        <v>4.0081999999999995</v>
      </c>
      <c r="AC42">
        <v>0</v>
      </c>
      <c r="AD42">
        <v>0</v>
      </c>
      <c r="AE42">
        <v>5.0553983999999996</v>
      </c>
      <c r="AF42">
        <v>2.7224999999999993</v>
      </c>
      <c r="AG42">
        <v>6.0945206399999998</v>
      </c>
      <c r="AH42">
        <v>6.3918800000000013</v>
      </c>
      <c r="AI42">
        <v>0</v>
      </c>
      <c r="AJ42">
        <v>0</v>
      </c>
      <c r="AK42">
        <v>8.0585100000000001</v>
      </c>
      <c r="AL42">
        <v>0</v>
      </c>
      <c r="AM42">
        <v>0</v>
      </c>
      <c r="AN42">
        <v>0.61216000000000004</v>
      </c>
      <c r="AO42">
        <v>1.2176891999999999</v>
      </c>
      <c r="AP42">
        <v>1.7686195633405439</v>
      </c>
      <c r="AQ42">
        <v>0</v>
      </c>
      <c r="AR42">
        <v>4.0644000000000009</v>
      </c>
      <c r="AS42">
        <v>9.7859422772821887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541.79577479788304</v>
      </c>
      <c r="DN42">
        <v>17.795093209794462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4.6787639945570012</v>
      </c>
      <c r="L43">
        <v>318.00145422759061</v>
      </c>
      <c r="M43">
        <v>28.22903334456046</v>
      </c>
      <c r="N43">
        <v>17.980819672131148</v>
      </c>
      <c r="O43">
        <v>0</v>
      </c>
      <c r="P43">
        <v>30.143360319629902</v>
      </c>
      <c r="Q43">
        <v>0</v>
      </c>
      <c r="R43">
        <v>7.7324875164690372</v>
      </c>
      <c r="S43">
        <v>0</v>
      </c>
      <c r="T43">
        <v>0</v>
      </c>
      <c r="U43">
        <v>53.531946993015268</v>
      </c>
      <c r="V43">
        <v>5.5648912350597612</v>
      </c>
      <c r="W43">
        <v>13.778020694412508</v>
      </c>
      <c r="X43">
        <v>30.170269929629242</v>
      </c>
      <c r="Y43">
        <v>0</v>
      </c>
      <c r="Z43">
        <v>0</v>
      </c>
      <c r="AA43">
        <v>0</v>
      </c>
      <c r="AB43">
        <v>4.0081999999999995</v>
      </c>
      <c r="AC43">
        <v>0</v>
      </c>
      <c r="AD43">
        <v>0</v>
      </c>
      <c r="AE43">
        <v>5.0553983999999996</v>
      </c>
      <c r="AF43">
        <v>2.7224999999999993</v>
      </c>
      <c r="AG43">
        <v>6.0945206399999998</v>
      </c>
      <c r="AH43">
        <v>6.3918800000000013</v>
      </c>
      <c r="AI43">
        <v>0</v>
      </c>
      <c r="AJ43">
        <v>0</v>
      </c>
      <c r="AK43">
        <v>8.0585100000000001</v>
      </c>
      <c r="AL43">
        <v>0</v>
      </c>
      <c r="AM43">
        <v>0</v>
      </c>
      <c r="AN43">
        <v>0.61216000000000004</v>
      </c>
      <c r="AO43">
        <v>1.2176891999999999</v>
      </c>
      <c r="AP43">
        <v>1.7686195633405439</v>
      </c>
      <c r="AQ43">
        <v>0</v>
      </c>
      <c r="AR43">
        <v>4.7418000000000013</v>
      </c>
      <c r="AS43">
        <v>9.7859422772821887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542.45163329380694</v>
      </c>
      <c r="DN43">
        <v>17.816634713870549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4.6787639945570012</v>
      </c>
      <c r="L44">
        <v>318.00145422759061</v>
      </c>
      <c r="M44">
        <v>28.22903334456046</v>
      </c>
      <c r="N44">
        <v>17.980819672131148</v>
      </c>
      <c r="O44">
        <v>0</v>
      </c>
      <c r="P44">
        <v>30.143360319629902</v>
      </c>
      <c r="Q44">
        <v>0</v>
      </c>
      <c r="R44">
        <v>7.7324875164690372</v>
      </c>
      <c r="S44">
        <v>0</v>
      </c>
      <c r="T44">
        <v>0</v>
      </c>
      <c r="U44">
        <v>53.531946993015268</v>
      </c>
      <c r="V44">
        <v>5.5648912350597612</v>
      </c>
      <c r="W44">
        <v>13.778020694412508</v>
      </c>
      <c r="X44">
        <v>30.170269929629242</v>
      </c>
      <c r="Y44">
        <v>0</v>
      </c>
      <c r="Z44">
        <v>0</v>
      </c>
      <c r="AA44">
        <v>0</v>
      </c>
      <c r="AB44">
        <v>4.0081999999999995</v>
      </c>
      <c r="AC44">
        <v>0</v>
      </c>
      <c r="AD44">
        <v>0</v>
      </c>
      <c r="AE44">
        <v>5.0553983999999996</v>
      </c>
      <c r="AF44">
        <v>2.7224999999999993</v>
      </c>
      <c r="AG44">
        <v>6.0945206399999998</v>
      </c>
      <c r="AH44">
        <v>6.3918800000000013</v>
      </c>
      <c r="AI44">
        <v>0</v>
      </c>
      <c r="AJ44">
        <v>0</v>
      </c>
      <c r="AK44">
        <v>8.0585100000000001</v>
      </c>
      <c r="AL44">
        <v>0</v>
      </c>
      <c r="AM44">
        <v>0</v>
      </c>
      <c r="AN44">
        <v>0.61216000000000004</v>
      </c>
      <c r="AO44">
        <v>1.2176891999999999</v>
      </c>
      <c r="AP44">
        <v>3.7337524114967029</v>
      </c>
      <c r="AQ44">
        <v>0</v>
      </c>
      <c r="AR44">
        <v>4.7418000000000013</v>
      </c>
      <c r="AS44">
        <v>9.7859422772821887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544.35415952934966</v>
      </c>
      <c r="DN44">
        <v>17.879241326484042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4.6787639945570012</v>
      </c>
      <c r="L45">
        <v>318.00145422759061</v>
      </c>
      <c r="M45">
        <v>28.22903334456046</v>
      </c>
      <c r="N45">
        <v>17.980819672131148</v>
      </c>
      <c r="O45">
        <v>0</v>
      </c>
      <c r="P45">
        <v>30.143360319629902</v>
      </c>
      <c r="Q45">
        <v>0</v>
      </c>
      <c r="R45">
        <v>7.7324875164690372</v>
      </c>
      <c r="S45">
        <v>0</v>
      </c>
      <c r="T45">
        <v>0</v>
      </c>
      <c r="U45">
        <v>53.531946993015268</v>
      </c>
      <c r="V45">
        <v>5.5648912350597612</v>
      </c>
      <c r="W45">
        <v>13.778020694412508</v>
      </c>
      <c r="X45">
        <v>30.170269929629242</v>
      </c>
      <c r="Y45">
        <v>0</v>
      </c>
      <c r="Z45">
        <v>0</v>
      </c>
      <c r="AA45">
        <v>0</v>
      </c>
      <c r="AB45">
        <v>4.0081999999999995</v>
      </c>
      <c r="AC45">
        <v>0</v>
      </c>
      <c r="AD45">
        <v>0</v>
      </c>
      <c r="AE45">
        <v>5.0553983999999996</v>
      </c>
      <c r="AF45">
        <v>2.7224999999999993</v>
      </c>
      <c r="AG45">
        <v>6.0945206399999998</v>
      </c>
      <c r="AH45">
        <v>6.3918800000000013</v>
      </c>
      <c r="AI45">
        <v>0</v>
      </c>
      <c r="AJ45">
        <v>0</v>
      </c>
      <c r="AK45">
        <v>8.0585100000000001</v>
      </c>
      <c r="AL45">
        <v>0</v>
      </c>
      <c r="AM45">
        <v>0</v>
      </c>
      <c r="AN45">
        <v>0.61216000000000004</v>
      </c>
      <c r="AO45">
        <v>1.2176891999999999</v>
      </c>
      <c r="AP45">
        <v>3.7337524114967029</v>
      </c>
      <c r="AQ45">
        <v>0</v>
      </c>
      <c r="AR45">
        <v>4.7418000000000013</v>
      </c>
      <c r="AS45">
        <v>9.7859422772821887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544.35415952934966</v>
      </c>
      <c r="DN45">
        <v>17.879241326484042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4.6787639945570012</v>
      </c>
      <c r="L46">
        <v>318.00145422759061</v>
      </c>
      <c r="M46">
        <v>28.22903334456046</v>
      </c>
      <c r="N46">
        <v>17.980819672131148</v>
      </c>
      <c r="O46">
        <v>0</v>
      </c>
      <c r="P46">
        <v>30.143360319629902</v>
      </c>
      <c r="Q46">
        <v>0</v>
      </c>
      <c r="R46">
        <v>7.7324875164690372</v>
      </c>
      <c r="S46">
        <v>0</v>
      </c>
      <c r="T46">
        <v>0</v>
      </c>
      <c r="U46">
        <v>53.531946993015268</v>
      </c>
      <c r="V46">
        <v>5.5648912350597612</v>
      </c>
      <c r="W46">
        <v>13.778020694412508</v>
      </c>
      <c r="X46">
        <v>30.170269929629242</v>
      </c>
      <c r="Y46">
        <v>0</v>
      </c>
      <c r="Z46">
        <v>0</v>
      </c>
      <c r="AA46">
        <v>0</v>
      </c>
      <c r="AB46">
        <v>4.0081999999999995</v>
      </c>
      <c r="AC46">
        <v>0</v>
      </c>
      <c r="AD46">
        <v>0</v>
      </c>
      <c r="AE46">
        <v>5.0553983999999996</v>
      </c>
      <c r="AF46">
        <v>2.7224999999999993</v>
      </c>
      <c r="AG46">
        <v>6.0945206399999998</v>
      </c>
      <c r="AH46">
        <v>6.3918800000000013</v>
      </c>
      <c r="AI46">
        <v>0</v>
      </c>
      <c r="AJ46">
        <v>0</v>
      </c>
      <c r="AK46">
        <v>8.0585100000000001</v>
      </c>
      <c r="AL46">
        <v>0</v>
      </c>
      <c r="AM46">
        <v>0</v>
      </c>
      <c r="AN46">
        <v>0.61216000000000004</v>
      </c>
      <c r="AO46">
        <v>1.2176891999999999</v>
      </c>
      <c r="AP46">
        <v>3.7337524114967029</v>
      </c>
      <c r="AQ46">
        <v>0</v>
      </c>
      <c r="AR46">
        <v>4.7418000000000013</v>
      </c>
      <c r="AS46">
        <v>9.7859422772821887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544.35415952934966</v>
      </c>
      <c r="DN46">
        <v>17.879241326484042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4.6787639945570012</v>
      </c>
      <c r="L47">
        <v>318.00145422759061</v>
      </c>
      <c r="M47">
        <v>28.22903334456046</v>
      </c>
      <c r="N47">
        <v>17.980819672131148</v>
      </c>
      <c r="O47">
        <v>0</v>
      </c>
      <c r="P47">
        <v>30.143360319629902</v>
      </c>
      <c r="Q47">
        <v>0</v>
      </c>
      <c r="R47">
        <v>7.7324875164690372</v>
      </c>
      <c r="S47">
        <v>0</v>
      </c>
      <c r="T47">
        <v>0</v>
      </c>
      <c r="U47">
        <v>53.531946993015268</v>
      </c>
      <c r="V47">
        <v>5.5648912350597612</v>
      </c>
      <c r="W47">
        <v>13.778020694412508</v>
      </c>
      <c r="X47">
        <v>30.170269929629242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5.0553983999999996</v>
      </c>
      <c r="AF47">
        <v>2.7224999999999993</v>
      </c>
      <c r="AG47">
        <v>6.0945206399999998</v>
      </c>
      <c r="AH47">
        <v>6.3918800000000013</v>
      </c>
      <c r="AI47">
        <v>0</v>
      </c>
      <c r="AJ47">
        <v>0</v>
      </c>
      <c r="AK47">
        <v>8.0585100000000001</v>
      </c>
      <c r="AL47">
        <v>0</v>
      </c>
      <c r="AM47">
        <v>0</v>
      </c>
      <c r="AN47">
        <v>0.61216000000000004</v>
      </c>
      <c r="AO47">
        <v>1.2176891999999999</v>
      </c>
      <c r="AP47">
        <v>3.7337524114967029</v>
      </c>
      <c r="AQ47">
        <v>0</v>
      </c>
      <c r="AR47">
        <v>4.7418000000000013</v>
      </c>
      <c r="AS47">
        <v>2.8888999999999996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533.79570384983947</v>
      </c>
      <c r="DN47">
        <v>17.532454728712107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4.6787639945570012</v>
      </c>
      <c r="L48">
        <v>318.00145422759061</v>
      </c>
      <c r="M48">
        <v>28.22903334456046</v>
      </c>
      <c r="N48">
        <v>17.980819672131148</v>
      </c>
      <c r="O48">
        <v>0</v>
      </c>
      <c r="P48">
        <v>30.143360319629902</v>
      </c>
      <c r="Q48">
        <v>0</v>
      </c>
      <c r="R48">
        <v>7.7324875164690372</v>
      </c>
      <c r="S48">
        <v>0</v>
      </c>
      <c r="T48">
        <v>0</v>
      </c>
      <c r="U48">
        <v>53.531946993015268</v>
      </c>
      <c r="V48">
        <v>5.5648912350597612</v>
      </c>
      <c r="W48">
        <v>13.778020694412508</v>
      </c>
      <c r="X48">
        <v>30.170269929629242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5.0553983999999996</v>
      </c>
      <c r="AF48">
        <v>2.7224999999999993</v>
      </c>
      <c r="AG48">
        <v>6.0945206399999998</v>
      </c>
      <c r="AH48">
        <v>6.3918800000000013</v>
      </c>
      <c r="AI48">
        <v>0</v>
      </c>
      <c r="AJ48">
        <v>0</v>
      </c>
      <c r="AK48">
        <v>8.0585100000000001</v>
      </c>
      <c r="AL48">
        <v>0</v>
      </c>
      <c r="AM48">
        <v>0</v>
      </c>
      <c r="AN48">
        <v>0.61216000000000004</v>
      </c>
      <c r="AO48">
        <v>1.2176891999999999</v>
      </c>
      <c r="AP48">
        <v>3.7337524114967029</v>
      </c>
      <c r="AQ48">
        <v>0</v>
      </c>
      <c r="AR48">
        <v>4.7418000000000013</v>
      </c>
      <c r="AS48">
        <v>2.8888999999999996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533.79570384983947</v>
      </c>
      <c r="DN48">
        <v>17.532454728712107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4.6787639945570012</v>
      </c>
      <c r="L49">
        <v>318.00145422759061</v>
      </c>
      <c r="M49">
        <v>28.22903334456046</v>
      </c>
      <c r="N49">
        <v>17.980819672131148</v>
      </c>
      <c r="O49">
        <v>0</v>
      </c>
      <c r="P49">
        <v>30.143360319629902</v>
      </c>
      <c r="Q49">
        <v>0</v>
      </c>
      <c r="R49">
        <v>7.7324875164690372</v>
      </c>
      <c r="S49">
        <v>0</v>
      </c>
      <c r="T49">
        <v>0</v>
      </c>
      <c r="U49">
        <v>53.531946993015268</v>
      </c>
      <c r="V49">
        <v>5.5648912350597612</v>
      </c>
      <c r="W49">
        <v>13.778020694412508</v>
      </c>
      <c r="X49">
        <v>30.170269929629242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5.0553983999999996</v>
      </c>
      <c r="AF49">
        <v>2.7224999999999993</v>
      </c>
      <c r="AG49">
        <v>6.0945206399999998</v>
      </c>
      <c r="AH49">
        <v>6.3918800000000013</v>
      </c>
      <c r="AI49">
        <v>0</v>
      </c>
      <c r="AJ49">
        <v>0</v>
      </c>
      <c r="AK49">
        <v>8.0585100000000001</v>
      </c>
      <c r="AL49">
        <v>0</v>
      </c>
      <c r="AM49">
        <v>0</v>
      </c>
      <c r="AN49">
        <v>0.61216000000000004</v>
      </c>
      <c r="AO49">
        <v>0.90199200000000024</v>
      </c>
      <c r="AP49">
        <v>1.9651328481561601</v>
      </c>
      <c r="AQ49">
        <v>0</v>
      </c>
      <c r="AR49">
        <v>2.7096000000000005</v>
      </c>
      <c r="AS49">
        <v>2.8888999999999996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529.810196015413</v>
      </c>
      <c r="DN49">
        <v>17.401445799798033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4.6787639945570012</v>
      </c>
      <c r="L50">
        <v>318.00145422759061</v>
      </c>
      <c r="M50">
        <v>28.22903334456046</v>
      </c>
      <c r="N50">
        <v>17.980819672131148</v>
      </c>
      <c r="O50">
        <v>0</v>
      </c>
      <c r="P50">
        <v>30.143360319629902</v>
      </c>
      <c r="Q50">
        <v>0</v>
      </c>
      <c r="R50">
        <v>7.7324875164690372</v>
      </c>
      <c r="S50">
        <v>0</v>
      </c>
      <c r="T50">
        <v>0</v>
      </c>
      <c r="U50">
        <v>53.531946993015268</v>
      </c>
      <c r="V50">
        <v>5.5648912350597612</v>
      </c>
      <c r="W50">
        <v>13.778020694412508</v>
      </c>
      <c r="X50">
        <v>30.170269929629242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5.0553983999999996</v>
      </c>
      <c r="AF50">
        <v>2.7224999999999993</v>
      </c>
      <c r="AG50">
        <v>6.0945206399999998</v>
      </c>
      <c r="AH50">
        <v>6.3918800000000013</v>
      </c>
      <c r="AI50">
        <v>0</v>
      </c>
      <c r="AJ50">
        <v>0</v>
      </c>
      <c r="AK50">
        <v>8.0585100000000001</v>
      </c>
      <c r="AL50">
        <v>0</v>
      </c>
      <c r="AM50">
        <v>0</v>
      </c>
      <c r="AN50">
        <v>0.61216000000000004</v>
      </c>
      <c r="AO50">
        <v>0.90199200000000024</v>
      </c>
      <c r="AP50">
        <v>1.9651328481561601</v>
      </c>
      <c r="AQ50">
        <v>0</v>
      </c>
      <c r="AR50">
        <v>15.241500000000004</v>
      </c>
      <c r="AS50">
        <v>2.8888999999999996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541.9435817181303</v>
      </c>
      <c r="DN50">
        <v>17.799960097080646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4.6787794730307644</v>
      </c>
      <c r="L51">
        <v>318.00145422759061</v>
      </c>
      <c r="M51">
        <v>28.22903334456046</v>
      </c>
      <c r="N51">
        <v>17.980819672131148</v>
      </c>
      <c r="O51">
        <v>0</v>
      </c>
      <c r="P51">
        <v>30.143360319629902</v>
      </c>
      <c r="Q51">
        <v>0</v>
      </c>
      <c r="R51">
        <v>7.7324875164690372</v>
      </c>
      <c r="S51">
        <v>0</v>
      </c>
      <c r="T51">
        <v>0</v>
      </c>
      <c r="U51">
        <v>53.531946993015268</v>
      </c>
      <c r="V51">
        <v>5.5648912350597612</v>
      </c>
      <c r="W51">
        <v>13.778020694412508</v>
      </c>
      <c r="X51">
        <v>30.170269929629242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5.0553983999999996</v>
      </c>
      <c r="AF51">
        <v>2.7224999999999993</v>
      </c>
      <c r="AG51">
        <v>6.0945206399999998</v>
      </c>
      <c r="AH51">
        <v>6.3918800000000013</v>
      </c>
      <c r="AI51">
        <v>0</v>
      </c>
      <c r="AJ51">
        <v>0</v>
      </c>
      <c r="AK51">
        <v>8.0585100000000001</v>
      </c>
      <c r="AL51">
        <v>0</v>
      </c>
      <c r="AM51">
        <v>0</v>
      </c>
      <c r="AN51">
        <v>0.61216000000000004</v>
      </c>
      <c r="AO51">
        <v>0.90199200000000024</v>
      </c>
      <c r="AP51">
        <v>1.9651328481561601</v>
      </c>
      <c r="AQ51">
        <v>0</v>
      </c>
      <c r="AR51">
        <v>5.0805000000000007</v>
      </c>
      <c r="AS51">
        <v>3.3015999999999996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532.50529274861947</v>
      </c>
      <c r="DN51">
        <v>17.489964545065241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4.6787794730307644</v>
      </c>
      <c r="L52">
        <v>318.00145422759061</v>
      </c>
      <c r="M52">
        <v>28.22903334456046</v>
      </c>
      <c r="N52">
        <v>17.980819672131148</v>
      </c>
      <c r="O52">
        <v>0</v>
      </c>
      <c r="P52">
        <v>30.143360319629902</v>
      </c>
      <c r="Q52">
        <v>0</v>
      </c>
      <c r="R52">
        <v>7.7324875164690372</v>
      </c>
      <c r="S52">
        <v>0</v>
      </c>
      <c r="T52">
        <v>0</v>
      </c>
      <c r="U52">
        <v>53.531946993015268</v>
      </c>
      <c r="V52">
        <v>5.5648912350597612</v>
      </c>
      <c r="W52">
        <v>13.778020694412508</v>
      </c>
      <c r="X52">
        <v>30.170269929629242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5.0553983999999996</v>
      </c>
      <c r="AF52">
        <v>2.7224999999999993</v>
      </c>
      <c r="AG52">
        <v>6.0945206399999998</v>
      </c>
      <c r="AH52">
        <v>6.3918800000000013</v>
      </c>
      <c r="AI52">
        <v>0</v>
      </c>
      <c r="AJ52">
        <v>0</v>
      </c>
      <c r="AK52">
        <v>8.0585100000000001</v>
      </c>
      <c r="AL52">
        <v>0</v>
      </c>
      <c r="AM52">
        <v>0</v>
      </c>
      <c r="AN52">
        <v>0.61216000000000004</v>
      </c>
      <c r="AO52">
        <v>0.90199200000000024</v>
      </c>
      <c r="AP52">
        <v>1.9651328481561601</v>
      </c>
      <c r="AQ52">
        <v>0</v>
      </c>
      <c r="AR52">
        <v>15.241500000000004</v>
      </c>
      <c r="AS52">
        <v>3.3015999999999996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542.34317294861944</v>
      </c>
      <c r="DN52">
        <v>17.813084345065246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4.6787794730307644</v>
      </c>
      <c r="L53">
        <v>318.00145422759061</v>
      </c>
      <c r="M53">
        <v>28.22903334456046</v>
      </c>
      <c r="N53">
        <v>17.980819672131148</v>
      </c>
      <c r="O53">
        <v>0</v>
      </c>
      <c r="P53">
        <v>30.143360319629902</v>
      </c>
      <c r="Q53">
        <v>0</v>
      </c>
      <c r="R53">
        <v>7.7324875164690372</v>
      </c>
      <c r="S53">
        <v>0</v>
      </c>
      <c r="T53">
        <v>0</v>
      </c>
      <c r="U53">
        <v>53.531946993015268</v>
      </c>
      <c r="V53">
        <v>5.5637051868802443</v>
      </c>
      <c r="W53">
        <v>13.778020694412508</v>
      </c>
      <c r="X53">
        <v>30.170269929629242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5.0553983999999996</v>
      </c>
      <c r="AF53">
        <v>2.7224999999999993</v>
      </c>
      <c r="AG53">
        <v>6.0945206399999998</v>
      </c>
      <c r="AH53">
        <v>6.3918800000000013</v>
      </c>
      <c r="AI53">
        <v>0</v>
      </c>
      <c r="AJ53">
        <v>0</v>
      </c>
      <c r="AK53">
        <v>8.0585100000000001</v>
      </c>
      <c r="AL53">
        <v>0</v>
      </c>
      <c r="AM53">
        <v>0</v>
      </c>
      <c r="AN53">
        <v>0.61216000000000004</v>
      </c>
      <c r="AO53">
        <v>0.90199200000000024</v>
      </c>
      <c r="AP53">
        <v>1.9651328481561601</v>
      </c>
      <c r="AQ53">
        <v>0</v>
      </c>
      <c r="AR53">
        <v>15.241500000000004</v>
      </c>
      <c r="AS53">
        <v>4.1269999999999998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543.14117655008226</v>
      </c>
      <c r="DN53">
        <v>17.839294695422993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4.6787794730307644</v>
      </c>
      <c r="L54">
        <v>318.00145422759061</v>
      </c>
      <c r="M54">
        <v>28.22903334456046</v>
      </c>
      <c r="N54">
        <v>17.980819672131148</v>
      </c>
      <c r="O54">
        <v>0</v>
      </c>
      <c r="P54">
        <v>30.143360319629902</v>
      </c>
      <c r="Q54">
        <v>0</v>
      </c>
      <c r="R54">
        <v>7.7324875164690372</v>
      </c>
      <c r="S54">
        <v>0</v>
      </c>
      <c r="T54">
        <v>0</v>
      </c>
      <c r="U54">
        <v>53.531946993015268</v>
      </c>
      <c r="V54">
        <v>5.5637051868802443</v>
      </c>
      <c r="W54">
        <v>13.778020694412508</v>
      </c>
      <c r="X54">
        <v>30.170269929629242</v>
      </c>
      <c r="Y54">
        <v>0</v>
      </c>
      <c r="Z54">
        <v>2.0007000000000001</v>
      </c>
      <c r="AA54">
        <v>0</v>
      </c>
      <c r="AB54">
        <v>0</v>
      </c>
      <c r="AC54">
        <v>0</v>
      </c>
      <c r="AD54">
        <v>0</v>
      </c>
      <c r="AE54">
        <v>5.0553983999999996</v>
      </c>
      <c r="AF54">
        <v>2.7224999999999993</v>
      </c>
      <c r="AG54">
        <v>6.0945206399999998</v>
      </c>
      <c r="AH54">
        <v>6.3918800000000013</v>
      </c>
      <c r="AI54">
        <v>0</v>
      </c>
      <c r="AJ54">
        <v>0</v>
      </c>
      <c r="AK54">
        <v>8.0585100000000001</v>
      </c>
      <c r="AL54">
        <v>0</v>
      </c>
      <c r="AM54">
        <v>0</v>
      </c>
      <c r="AN54">
        <v>0.61216000000000004</v>
      </c>
      <c r="AO54">
        <v>0.90199200000000024</v>
      </c>
      <c r="AP54">
        <v>1.9651328481561601</v>
      </c>
      <c r="AQ54">
        <v>0</v>
      </c>
      <c r="AR54">
        <v>10.161000000000001</v>
      </c>
      <c r="AS54">
        <v>4.1269999999999998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540.15931432508228</v>
      </c>
      <c r="DN54">
        <v>17.741356920422994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318.00145422759061</v>
      </c>
      <c r="M55">
        <v>28.22903334456046</v>
      </c>
      <c r="N55">
        <v>17.980819672131148</v>
      </c>
      <c r="O55">
        <v>0</v>
      </c>
      <c r="P55">
        <v>30.143360319629902</v>
      </c>
      <c r="Q55">
        <v>0</v>
      </c>
      <c r="R55">
        <v>7.7324875164690372</v>
      </c>
      <c r="S55">
        <v>0</v>
      </c>
      <c r="T55">
        <v>0</v>
      </c>
      <c r="U55">
        <v>53.531946993015268</v>
      </c>
      <c r="V55">
        <v>2.0041548816568047</v>
      </c>
      <c r="W55">
        <v>2.0033930819569954</v>
      </c>
      <c r="X55">
        <v>30.170269929629242</v>
      </c>
      <c r="Y55">
        <v>0</v>
      </c>
      <c r="Z55">
        <v>2.0007000000000001</v>
      </c>
      <c r="AA55">
        <v>0</v>
      </c>
      <c r="AB55">
        <v>0</v>
      </c>
      <c r="AC55">
        <v>0</v>
      </c>
      <c r="AD55">
        <v>0</v>
      </c>
      <c r="AE55">
        <v>5.0553983999999996</v>
      </c>
      <c r="AF55">
        <v>2.7224999999999993</v>
      </c>
      <c r="AG55">
        <v>6.0945206399999998</v>
      </c>
      <c r="AH55">
        <v>6.3918800000000013</v>
      </c>
      <c r="AI55">
        <v>0</v>
      </c>
      <c r="AJ55">
        <v>0</v>
      </c>
      <c r="AK55">
        <v>8.0585100000000001</v>
      </c>
      <c r="AL55">
        <v>0</v>
      </c>
      <c r="AM55">
        <v>0</v>
      </c>
      <c r="AN55">
        <v>0.61216000000000004</v>
      </c>
      <c r="AO55">
        <v>0.90199200000000024</v>
      </c>
      <c r="AP55">
        <v>1.9651328481561601</v>
      </c>
      <c r="AQ55">
        <v>0</v>
      </c>
      <c r="AR55">
        <v>2.7096000000000005</v>
      </c>
      <c r="AS55">
        <v>4.1269999999999998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513.56832346075282</v>
      </c>
      <c r="DN55">
        <v>16.867990394042593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318.00145422759061</v>
      </c>
      <c r="M56">
        <v>28.22903334456046</v>
      </c>
      <c r="N56">
        <v>17.980819672131148</v>
      </c>
      <c r="O56">
        <v>0</v>
      </c>
      <c r="P56">
        <v>30.143360319629902</v>
      </c>
      <c r="Q56">
        <v>0</v>
      </c>
      <c r="R56">
        <v>7.7324875164690372</v>
      </c>
      <c r="S56">
        <v>0</v>
      </c>
      <c r="T56">
        <v>0</v>
      </c>
      <c r="U56">
        <v>53.531946993015268</v>
      </c>
      <c r="V56">
        <v>2.0041548816568047</v>
      </c>
      <c r="W56">
        <v>2.0033930819569954</v>
      </c>
      <c r="X56">
        <v>30.170269929629242</v>
      </c>
      <c r="Y56">
        <v>0</v>
      </c>
      <c r="Z56">
        <v>2.0007000000000001</v>
      </c>
      <c r="AA56">
        <v>0</v>
      </c>
      <c r="AB56">
        <v>0</v>
      </c>
      <c r="AC56">
        <v>0</v>
      </c>
      <c r="AD56">
        <v>0</v>
      </c>
      <c r="AE56">
        <v>5.0553983999999996</v>
      </c>
      <c r="AF56">
        <v>2.7224999999999993</v>
      </c>
      <c r="AG56">
        <v>6.0945206399999998</v>
      </c>
      <c r="AH56">
        <v>6.3918800000000013</v>
      </c>
      <c r="AI56">
        <v>0</v>
      </c>
      <c r="AJ56">
        <v>0</v>
      </c>
      <c r="AK56">
        <v>8.0585100000000001</v>
      </c>
      <c r="AL56">
        <v>0</v>
      </c>
      <c r="AM56">
        <v>0</v>
      </c>
      <c r="AN56">
        <v>0.61216000000000004</v>
      </c>
      <c r="AO56">
        <v>0.90199200000000024</v>
      </c>
      <c r="AP56">
        <v>1.9651328481561601</v>
      </c>
      <c r="AQ56">
        <v>0</v>
      </c>
      <c r="AR56">
        <v>2.7096000000000005</v>
      </c>
      <c r="AS56">
        <v>3.3015999999999996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512.76917126665535</v>
      </c>
      <c r="DN56">
        <v>16.841742588140125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318.00145422759061</v>
      </c>
      <c r="M57">
        <v>28.22903334456046</v>
      </c>
      <c r="N57">
        <v>17.980819672131148</v>
      </c>
      <c r="O57">
        <v>0</v>
      </c>
      <c r="P57">
        <v>30.143360319629902</v>
      </c>
      <c r="Q57">
        <v>0</v>
      </c>
      <c r="R57">
        <v>7.7324875164690372</v>
      </c>
      <c r="S57">
        <v>0</v>
      </c>
      <c r="T57">
        <v>0</v>
      </c>
      <c r="U57">
        <v>53.531946993015268</v>
      </c>
      <c r="V57">
        <v>2.0041548816568047</v>
      </c>
      <c r="W57">
        <v>13.778020694412508</v>
      </c>
      <c r="X57">
        <v>30.170269929629242</v>
      </c>
      <c r="Y57">
        <v>0</v>
      </c>
      <c r="Z57">
        <v>2.0007000000000001</v>
      </c>
      <c r="AA57">
        <v>0</v>
      </c>
      <c r="AB57">
        <v>0</v>
      </c>
      <c r="AC57">
        <v>0</v>
      </c>
      <c r="AD57">
        <v>0</v>
      </c>
      <c r="AE57">
        <v>5.0553983999999996</v>
      </c>
      <c r="AF57">
        <v>2.7224999999999993</v>
      </c>
      <c r="AG57">
        <v>6.0945206399999998</v>
      </c>
      <c r="AH57">
        <v>6.3918800000000013</v>
      </c>
      <c r="AI57">
        <v>0</v>
      </c>
      <c r="AJ57">
        <v>0</v>
      </c>
      <c r="AK57">
        <v>8.0585100000000001</v>
      </c>
      <c r="AL57">
        <v>0</v>
      </c>
      <c r="AM57">
        <v>0</v>
      </c>
      <c r="AN57">
        <v>0.61216000000000004</v>
      </c>
      <c r="AO57">
        <v>0.90199200000000024</v>
      </c>
      <c r="AP57">
        <v>1.9651328481561601</v>
      </c>
      <c r="AQ57">
        <v>0</v>
      </c>
      <c r="AR57">
        <v>2.7096000000000005</v>
      </c>
      <c r="AS57">
        <v>3.3015999999999996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524.16936581471134</v>
      </c>
      <c r="DN57">
        <v>17.216175652539725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318.00145422759061</v>
      </c>
      <c r="M58">
        <v>28.22903334456046</v>
      </c>
      <c r="N58">
        <v>17.980819672131148</v>
      </c>
      <c r="O58">
        <v>0</v>
      </c>
      <c r="P58">
        <v>30.143360319629902</v>
      </c>
      <c r="Q58">
        <v>0</v>
      </c>
      <c r="R58">
        <v>7.7324875164690372</v>
      </c>
      <c r="S58">
        <v>0</v>
      </c>
      <c r="T58">
        <v>0</v>
      </c>
      <c r="U58">
        <v>53.531946993015268</v>
      </c>
      <c r="V58">
        <v>2.0041548816568047</v>
      </c>
      <c r="W58">
        <v>13.778020694412508</v>
      </c>
      <c r="X58">
        <v>30.170269929629242</v>
      </c>
      <c r="Y58">
        <v>0</v>
      </c>
      <c r="Z58">
        <v>2.0007000000000001</v>
      </c>
      <c r="AA58">
        <v>0</v>
      </c>
      <c r="AB58">
        <v>0</v>
      </c>
      <c r="AC58">
        <v>0</v>
      </c>
      <c r="AD58">
        <v>0</v>
      </c>
      <c r="AE58">
        <v>5.0553983999999996</v>
      </c>
      <c r="AF58">
        <v>2.7224999999999993</v>
      </c>
      <c r="AG58">
        <v>6.0945206399999998</v>
      </c>
      <c r="AH58">
        <v>6.3918800000000013</v>
      </c>
      <c r="AI58">
        <v>0</v>
      </c>
      <c r="AJ58">
        <v>0</v>
      </c>
      <c r="AK58">
        <v>8.0585100000000001</v>
      </c>
      <c r="AL58">
        <v>0</v>
      </c>
      <c r="AM58">
        <v>0</v>
      </c>
      <c r="AN58">
        <v>0.61216000000000004</v>
      </c>
      <c r="AO58">
        <v>0.90199200000000024</v>
      </c>
      <c r="AP58">
        <v>1.9651328481561601</v>
      </c>
      <c r="AQ58">
        <v>0</v>
      </c>
      <c r="AR58">
        <v>2.7096000000000005</v>
      </c>
      <c r="AS58">
        <v>3.3015999999999996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524.16936581471134</v>
      </c>
      <c r="DN58">
        <v>17.216175652539725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318.00145422759061</v>
      </c>
      <c r="M59">
        <v>28.22903334456046</v>
      </c>
      <c r="N59">
        <v>17.980819672131148</v>
      </c>
      <c r="O59">
        <v>0</v>
      </c>
      <c r="P59">
        <v>30.143360319629902</v>
      </c>
      <c r="Q59">
        <v>0</v>
      </c>
      <c r="R59">
        <v>7.7324875164690372</v>
      </c>
      <c r="S59">
        <v>0</v>
      </c>
      <c r="T59">
        <v>0</v>
      </c>
      <c r="U59">
        <v>53.531946993015268</v>
      </c>
      <c r="V59">
        <v>2.0041548816568047</v>
      </c>
      <c r="W59">
        <v>13.778020694412508</v>
      </c>
      <c r="X59">
        <v>30.170269929629242</v>
      </c>
      <c r="Y59">
        <v>0</v>
      </c>
      <c r="Z59">
        <v>2.0007000000000001</v>
      </c>
      <c r="AA59">
        <v>0</v>
      </c>
      <c r="AB59">
        <v>0</v>
      </c>
      <c r="AC59">
        <v>0</v>
      </c>
      <c r="AD59">
        <v>0</v>
      </c>
      <c r="AE59">
        <v>5.0553983999999996</v>
      </c>
      <c r="AF59">
        <v>2.7224999999999993</v>
      </c>
      <c r="AG59">
        <v>6.0945206399999998</v>
      </c>
      <c r="AH59">
        <v>6.3918800000000013</v>
      </c>
      <c r="AI59">
        <v>0</v>
      </c>
      <c r="AJ59">
        <v>0</v>
      </c>
      <c r="AK59">
        <v>8.0585100000000001</v>
      </c>
      <c r="AL59">
        <v>0</v>
      </c>
      <c r="AM59">
        <v>0</v>
      </c>
      <c r="AN59">
        <v>0.61216000000000004</v>
      </c>
      <c r="AO59">
        <v>0.90199200000000024</v>
      </c>
      <c r="AP59">
        <v>1.9651328481561601</v>
      </c>
      <c r="AQ59">
        <v>0</v>
      </c>
      <c r="AR59">
        <v>2.7096000000000005</v>
      </c>
      <c r="AS59">
        <v>3.5079500000000001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524.36915378653714</v>
      </c>
      <c r="DN59">
        <v>17.222737680713976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4.6787794730307644</v>
      </c>
      <c r="L60">
        <v>318.00145422759061</v>
      </c>
      <c r="M60">
        <v>28.22903334456046</v>
      </c>
      <c r="N60">
        <v>17.980819672131148</v>
      </c>
      <c r="O60">
        <v>0</v>
      </c>
      <c r="P60">
        <v>30.143360319629902</v>
      </c>
      <c r="Q60">
        <v>0</v>
      </c>
      <c r="R60">
        <v>7.7324875164690372</v>
      </c>
      <c r="S60">
        <v>0</v>
      </c>
      <c r="T60">
        <v>0</v>
      </c>
      <c r="U60">
        <v>53.531946993015268</v>
      </c>
      <c r="V60">
        <v>5.5653813309776199</v>
      </c>
      <c r="W60">
        <v>13.778020694412508</v>
      </c>
      <c r="X60">
        <v>30.170269929629242</v>
      </c>
      <c r="Y60">
        <v>0</v>
      </c>
      <c r="Z60">
        <v>2.0007000000000001</v>
      </c>
      <c r="AA60">
        <v>0</v>
      </c>
      <c r="AB60">
        <v>0</v>
      </c>
      <c r="AC60">
        <v>0</v>
      </c>
      <c r="AD60">
        <v>0</v>
      </c>
      <c r="AE60">
        <v>5.0553983999999996</v>
      </c>
      <c r="AF60">
        <v>2.7224999999999993</v>
      </c>
      <c r="AG60">
        <v>6.0945206399999998</v>
      </c>
      <c r="AH60">
        <v>6.3918800000000013</v>
      </c>
      <c r="AI60">
        <v>0</v>
      </c>
      <c r="AJ60">
        <v>0</v>
      </c>
      <c r="AK60">
        <v>8.0585100000000001</v>
      </c>
      <c r="AL60">
        <v>0</v>
      </c>
      <c r="AM60">
        <v>0</v>
      </c>
      <c r="AN60">
        <v>0.61216000000000004</v>
      </c>
      <c r="AO60">
        <v>0.90199200000000024</v>
      </c>
      <c r="AP60">
        <v>1.9651328481561601</v>
      </c>
      <c r="AQ60">
        <v>0</v>
      </c>
      <c r="AR60">
        <v>2.7096000000000005</v>
      </c>
      <c r="AS60">
        <v>3.5079500000000001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532.34712738966027</v>
      </c>
      <c r="DN60">
        <v>17.48476999994233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4.6787794730307644</v>
      </c>
      <c r="L61">
        <v>318.00145422759061</v>
      </c>
      <c r="M61">
        <v>28.22903334456046</v>
      </c>
      <c r="N61">
        <v>17.980819672131148</v>
      </c>
      <c r="O61">
        <v>0</v>
      </c>
      <c r="P61">
        <v>30.143360319629902</v>
      </c>
      <c r="Q61">
        <v>0</v>
      </c>
      <c r="R61">
        <v>7.7324875164690372</v>
      </c>
      <c r="S61">
        <v>0</v>
      </c>
      <c r="T61">
        <v>0</v>
      </c>
      <c r="U61">
        <v>53.531946993015268</v>
      </c>
      <c r="V61">
        <v>5.5653813309776199</v>
      </c>
      <c r="W61">
        <v>13.778020694412508</v>
      </c>
      <c r="X61">
        <v>30.170269929629242</v>
      </c>
      <c r="Y61">
        <v>0</v>
      </c>
      <c r="Z61">
        <v>2.0007000000000001</v>
      </c>
      <c r="AA61">
        <v>0</v>
      </c>
      <c r="AB61">
        <v>0</v>
      </c>
      <c r="AC61">
        <v>0</v>
      </c>
      <c r="AD61">
        <v>0</v>
      </c>
      <c r="AE61">
        <v>5.0553983999999996</v>
      </c>
      <c r="AF61">
        <v>2.7224999999999993</v>
      </c>
      <c r="AG61">
        <v>6.0945206399999998</v>
      </c>
      <c r="AH61">
        <v>6.3918800000000013</v>
      </c>
      <c r="AI61">
        <v>0</v>
      </c>
      <c r="AJ61">
        <v>0</v>
      </c>
      <c r="AK61">
        <v>8.0585100000000001</v>
      </c>
      <c r="AL61">
        <v>0</v>
      </c>
      <c r="AM61">
        <v>0</v>
      </c>
      <c r="AN61">
        <v>0.61216000000000004</v>
      </c>
      <c r="AO61">
        <v>0.90199200000000024</v>
      </c>
      <c r="AP61">
        <v>1.9651328481561601</v>
      </c>
      <c r="AQ61">
        <v>0</v>
      </c>
      <c r="AR61">
        <v>5.4192000000000018</v>
      </c>
      <c r="AS61">
        <v>4.5396999999999998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535.9695027664543</v>
      </c>
      <c r="DN61">
        <v>17.60374462314843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4.6787794730307644</v>
      </c>
      <c r="L62">
        <v>353.00175417818139</v>
      </c>
      <c r="M62">
        <v>28.22903334456046</v>
      </c>
      <c r="N62">
        <v>17.980819672131148</v>
      </c>
      <c r="O62">
        <v>0</v>
      </c>
      <c r="P62">
        <v>30.143360319629902</v>
      </c>
      <c r="Q62">
        <v>0</v>
      </c>
      <c r="R62">
        <v>7.7324875164690372</v>
      </c>
      <c r="S62">
        <v>0</v>
      </c>
      <c r="T62">
        <v>0</v>
      </c>
      <c r="U62">
        <v>53.531946993015268</v>
      </c>
      <c r="V62">
        <v>5.5653813309776199</v>
      </c>
      <c r="W62">
        <v>13.778020694412508</v>
      </c>
      <c r="X62">
        <v>30.170269929629242</v>
      </c>
      <c r="Y62">
        <v>0</v>
      </c>
      <c r="Z62">
        <v>2.0007000000000001</v>
      </c>
      <c r="AA62">
        <v>0</v>
      </c>
      <c r="AB62">
        <v>0</v>
      </c>
      <c r="AC62">
        <v>0</v>
      </c>
      <c r="AD62">
        <v>0</v>
      </c>
      <c r="AE62">
        <v>5.0553983999999996</v>
      </c>
      <c r="AF62">
        <v>2.7224999999999993</v>
      </c>
      <c r="AG62">
        <v>6.0945206399999998</v>
      </c>
      <c r="AH62">
        <v>6.3918800000000013</v>
      </c>
      <c r="AI62">
        <v>0</v>
      </c>
      <c r="AJ62">
        <v>0</v>
      </c>
      <c r="AK62">
        <v>8.0585100000000001</v>
      </c>
      <c r="AL62">
        <v>0</v>
      </c>
      <c r="AM62">
        <v>0</v>
      </c>
      <c r="AN62">
        <v>0.61216000000000004</v>
      </c>
      <c r="AO62">
        <v>0.90199200000000024</v>
      </c>
      <c r="AP62">
        <v>1.9651328481561601</v>
      </c>
      <c r="AQ62">
        <v>0</v>
      </c>
      <c r="AR62">
        <v>5.4192000000000018</v>
      </c>
      <c r="AS62">
        <v>4.5396999999999998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569.85679317861627</v>
      </c>
      <c r="DN62">
        <v>18.716754161577285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4.6787639945570012</v>
      </c>
      <c r="L63">
        <v>353.00175417818139</v>
      </c>
      <c r="M63">
        <v>28.22903334456046</v>
      </c>
      <c r="N63">
        <v>17.980819672131148</v>
      </c>
      <c r="O63">
        <v>0</v>
      </c>
      <c r="P63">
        <v>30.143360319629902</v>
      </c>
      <c r="Q63">
        <v>0</v>
      </c>
      <c r="R63">
        <v>7.7235058430717851</v>
      </c>
      <c r="S63">
        <v>0</v>
      </c>
      <c r="T63">
        <v>0</v>
      </c>
      <c r="U63">
        <v>53.531946993015268</v>
      </c>
      <c r="V63">
        <v>5.5639457831325299</v>
      </c>
      <c r="W63">
        <v>13.778020694412508</v>
      </c>
      <c r="X63">
        <v>30.170269929629242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5.0553983999999996</v>
      </c>
      <c r="AF63">
        <v>2.7224999999999993</v>
      </c>
      <c r="AG63">
        <v>6.0945206399999998</v>
      </c>
      <c r="AH63">
        <v>6.3918800000000013</v>
      </c>
      <c r="AI63">
        <v>0</v>
      </c>
      <c r="AJ63">
        <v>0</v>
      </c>
      <c r="AK63">
        <v>8.0585100000000001</v>
      </c>
      <c r="AL63">
        <v>0</v>
      </c>
      <c r="AM63">
        <v>0</v>
      </c>
      <c r="AN63">
        <v>0.61216000000000004</v>
      </c>
      <c r="AO63">
        <v>0.90199200000000024</v>
      </c>
      <c r="AP63">
        <v>1.9651328481561601</v>
      </c>
      <c r="AQ63">
        <v>4.7745099999999994</v>
      </c>
      <c r="AR63">
        <v>15.241500000000004</v>
      </c>
      <c r="AS63">
        <v>4.5396999999999998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582.04224563906462</v>
      </c>
      <c r="DN63">
        <v>19.116979001412627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4.6787639945570012</v>
      </c>
      <c r="L64">
        <v>393.000961377696</v>
      </c>
      <c r="M64">
        <v>28.22903334456046</v>
      </c>
      <c r="N64">
        <v>17.980819672131148</v>
      </c>
      <c r="O64">
        <v>0</v>
      </c>
      <c r="P64">
        <v>30.143360319629902</v>
      </c>
      <c r="Q64">
        <v>0</v>
      </c>
      <c r="R64">
        <v>7.7235058430717851</v>
      </c>
      <c r="S64">
        <v>0</v>
      </c>
      <c r="T64">
        <v>0</v>
      </c>
      <c r="U64">
        <v>53.531946993015268</v>
      </c>
      <c r="V64">
        <v>5.5639457831325299</v>
      </c>
      <c r="W64">
        <v>13.778020694412508</v>
      </c>
      <c r="X64">
        <v>30.170269929629242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5.0553983999999996</v>
      </c>
      <c r="AF64">
        <v>2.7224999999999993</v>
      </c>
      <c r="AG64">
        <v>6.0945206399999998</v>
      </c>
      <c r="AH64">
        <v>6.3918800000000013</v>
      </c>
      <c r="AI64">
        <v>0</v>
      </c>
      <c r="AJ64">
        <v>0</v>
      </c>
      <c r="AK64">
        <v>8.0585100000000001</v>
      </c>
      <c r="AL64">
        <v>0</v>
      </c>
      <c r="AM64">
        <v>0</v>
      </c>
      <c r="AN64">
        <v>0.61216000000000004</v>
      </c>
      <c r="AO64">
        <v>0.90199200000000024</v>
      </c>
      <c r="AP64">
        <v>1.9651328481561601</v>
      </c>
      <c r="AQ64">
        <v>4.7745099999999994</v>
      </c>
      <c r="AR64">
        <v>4.0644000000000009</v>
      </c>
      <c r="AS64">
        <v>3.5079500000000001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608.94886947963437</v>
      </c>
      <c r="DN64">
        <v>20.000712360357518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4.6787639945570012</v>
      </c>
      <c r="L65">
        <v>464.00026293143122</v>
      </c>
      <c r="M65">
        <v>28.22903334456046</v>
      </c>
      <c r="N65">
        <v>17.980819672131148</v>
      </c>
      <c r="O65">
        <v>0</v>
      </c>
      <c r="P65">
        <v>30.143360319629902</v>
      </c>
      <c r="Q65">
        <v>0</v>
      </c>
      <c r="R65">
        <v>7.7235058430717851</v>
      </c>
      <c r="S65">
        <v>0</v>
      </c>
      <c r="T65">
        <v>0</v>
      </c>
      <c r="U65">
        <v>53.531946993015268</v>
      </c>
      <c r="V65">
        <v>5.5639457831325299</v>
      </c>
      <c r="W65">
        <v>13.778020694412508</v>
      </c>
      <c r="X65">
        <v>30.170269929629242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10.110796800000001</v>
      </c>
      <c r="AF65">
        <v>2.7224999999999993</v>
      </c>
      <c r="AG65">
        <v>6.0945206399999998</v>
      </c>
      <c r="AH65">
        <v>6.3918800000000013</v>
      </c>
      <c r="AI65">
        <v>0</v>
      </c>
      <c r="AJ65">
        <v>0</v>
      </c>
      <c r="AK65">
        <v>8.0585100000000001</v>
      </c>
      <c r="AL65">
        <v>0</v>
      </c>
      <c r="AM65">
        <v>0</v>
      </c>
      <c r="AN65">
        <v>0.61216000000000004</v>
      </c>
      <c r="AO65">
        <v>0.90199200000000024</v>
      </c>
      <c r="AP65">
        <v>1.7686195633405439</v>
      </c>
      <c r="AQ65">
        <v>9.5490199999999987</v>
      </c>
      <c r="AR65">
        <v>5.4192000000000018</v>
      </c>
      <c r="AS65">
        <v>3.0952500000000001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687.92959925728974</v>
      </c>
      <c r="DN65">
        <v>22.594779251621851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4.6787639945570012</v>
      </c>
      <c r="L66">
        <v>504.00958365521916</v>
      </c>
      <c r="M66">
        <v>28.22903334456046</v>
      </c>
      <c r="N66">
        <v>17.980819672131148</v>
      </c>
      <c r="O66">
        <v>0</v>
      </c>
      <c r="P66">
        <v>30.143360319629902</v>
      </c>
      <c r="Q66">
        <v>0</v>
      </c>
      <c r="R66">
        <v>7.7235058430717851</v>
      </c>
      <c r="S66">
        <v>0</v>
      </c>
      <c r="T66">
        <v>0</v>
      </c>
      <c r="U66">
        <v>53.531946993015268</v>
      </c>
      <c r="V66">
        <v>5.5639457831325299</v>
      </c>
      <c r="W66">
        <v>13.778020694412508</v>
      </c>
      <c r="X66">
        <v>30.170269929629242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10.110796800000001</v>
      </c>
      <c r="AF66">
        <v>2.7224999999999993</v>
      </c>
      <c r="AG66">
        <v>6.0945206399999998</v>
      </c>
      <c r="AH66">
        <v>6.3918800000000013</v>
      </c>
      <c r="AI66">
        <v>0</v>
      </c>
      <c r="AJ66">
        <v>0</v>
      </c>
      <c r="AK66">
        <v>8.0585100000000001</v>
      </c>
      <c r="AL66">
        <v>0</v>
      </c>
      <c r="AM66">
        <v>0</v>
      </c>
      <c r="AN66">
        <v>0.61216000000000004</v>
      </c>
      <c r="AO66">
        <v>0.90199200000000024</v>
      </c>
      <c r="AP66">
        <v>1.7686195633405439</v>
      </c>
      <c r="AQ66">
        <v>9.5490199999999987</v>
      </c>
      <c r="AR66">
        <v>5.4192000000000018</v>
      </c>
      <c r="AS66">
        <v>3.0952500000000001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726.66662358378869</v>
      </c>
      <c r="DN66">
        <v>23.867075648910834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4.6787639945570012</v>
      </c>
      <c r="L67">
        <v>566.12368051611861</v>
      </c>
      <c r="M67">
        <v>28.22903334456046</v>
      </c>
      <c r="N67">
        <v>17.980819672131148</v>
      </c>
      <c r="O67">
        <v>0</v>
      </c>
      <c r="P67">
        <v>30.143360319629902</v>
      </c>
      <c r="Q67">
        <v>3.0579524301964844</v>
      </c>
      <c r="R67">
        <v>7.7235058430717851</v>
      </c>
      <c r="S67">
        <v>8.0977841095890408</v>
      </c>
      <c r="T67">
        <v>0</v>
      </c>
      <c r="U67">
        <v>53.531946993015268</v>
      </c>
      <c r="V67">
        <v>5.5639457831325299</v>
      </c>
      <c r="W67">
        <v>13.778020694412508</v>
      </c>
      <c r="X67">
        <v>30.170269929629242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2.79657</v>
      </c>
      <c r="AE67">
        <v>10.110796800000001</v>
      </c>
      <c r="AF67">
        <v>2.7224999999999993</v>
      </c>
      <c r="AG67">
        <v>6.0945206399999998</v>
      </c>
      <c r="AH67">
        <v>6.3918800000000013</v>
      </c>
      <c r="AI67">
        <v>0</v>
      </c>
      <c r="AJ67">
        <v>0</v>
      </c>
      <c r="AK67">
        <v>8.0585100000000001</v>
      </c>
      <c r="AL67">
        <v>0</v>
      </c>
      <c r="AM67">
        <v>0</v>
      </c>
      <c r="AN67">
        <v>0.61216000000000004</v>
      </c>
      <c r="AO67">
        <v>0.90199200000000024</v>
      </c>
      <c r="AP67">
        <v>1.7686195633405439</v>
      </c>
      <c r="AQ67">
        <v>14.323529999999996</v>
      </c>
      <c r="AR67">
        <v>5.4192000000000018</v>
      </c>
      <c r="AS67">
        <v>4.1269999999999998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805.93573642411116</v>
      </c>
      <c r="DN67">
        <v>26.470626209273213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4.6787639945570012</v>
      </c>
      <c r="L68">
        <v>578.49611153104149</v>
      </c>
      <c r="M68">
        <v>28.22903334456046</v>
      </c>
      <c r="N68">
        <v>17.980819672131148</v>
      </c>
      <c r="O68">
        <v>0</v>
      </c>
      <c r="P68">
        <v>30.143360319629902</v>
      </c>
      <c r="Q68">
        <v>3.0579524301964844</v>
      </c>
      <c r="R68">
        <v>7.7235058430717851</v>
      </c>
      <c r="S68">
        <v>8.0977841095890408</v>
      </c>
      <c r="T68">
        <v>0</v>
      </c>
      <c r="U68">
        <v>53.531946993015268</v>
      </c>
      <c r="V68">
        <v>5.5639457831325299</v>
      </c>
      <c r="W68">
        <v>13.778020694412508</v>
      </c>
      <c r="X68">
        <v>30.170269929629242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2.79657</v>
      </c>
      <c r="AE68">
        <v>10.110796800000001</v>
      </c>
      <c r="AF68">
        <v>2.7224999999999993</v>
      </c>
      <c r="AG68">
        <v>6.0945206399999998</v>
      </c>
      <c r="AH68">
        <v>6.3918800000000013</v>
      </c>
      <c r="AI68">
        <v>0</v>
      </c>
      <c r="AJ68">
        <v>0</v>
      </c>
      <c r="AK68">
        <v>8.0585100000000001</v>
      </c>
      <c r="AL68">
        <v>0</v>
      </c>
      <c r="AM68">
        <v>0</v>
      </c>
      <c r="AN68">
        <v>0.61216000000000004</v>
      </c>
      <c r="AO68">
        <v>0.90199200000000024</v>
      </c>
      <c r="AP68">
        <v>1.7686195633405439</v>
      </c>
      <c r="AQ68">
        <v>14.323529999999996</v>
      </c>
      <c r="AR68">
        <v>5.4192000000000018</v>
      </c>
      <c r="AS68">
        <v>4.1269999999999998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817.91472406101616</v>
      </c>
      <c r="DN68">
        <v>26.864069587291091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4.6787639945570012</v>
      </c>
      <c r="L69">
        <v>578.49611153104149</v>
      </c>
      <c r="M69">
        <v>28.22903334456046</v>
      </c>
      <c r="N69">
        <v>17.980819672131148</v>
      </c>
      <c r="O69">
        <v>0</v>
      </c>
      <c r="P69">
        <v>30.143360319629902</v>
      </c>
      <c r="Q69">
        <v>3.0579524301964844</v>
      </c>
      <c r="R69">
        <v>7.7235058430717851</v>
      </c>
      <c r="S69">
        <v>8.0977841095890408</v>
      </c>
      <c r="T69">
        <v>0</v>
      </c>
      <c r="U69">
        <v>53.531946993015268</v>
      </c>
      <c r="V69">
        <v>2.9352592790005949</v>
      </c>
      <c r="W69">
        <v>10.445115204704019</v>
      </c>
      <c r="X69">
        <v>30.170269929629242</v>
      </c>
      <c r="Y69">
        <v>0</v>
      </c>
      <c r="Z69">
        <v>0</v>
      </c>
      <c r="AA69">
        <v>0</v>
      </c>
      <c r="AB69">
        <v>4.0081999999999995</v>
      </c>
      <c r="AC69">
        <v>0</v>
      </c>
      <c r="AD69">
        <v>2.79657</v>
      </c>
      <c r="AE69">
        <v>10.110796800000001</v>
      </c>
      <c r="AF69">
        <v>2.7224999999999993</v>
      </c>
      <c r="AG69">
        <v>6.0945206399999998</v>
      </c>
      <c r="AH69">
        <v>6.3918800000000013</v>
      </c>
      <c r="AI69">
        <v>0</v>
      </c>
      <c r="AJ69">
        <v>0</v>
      </c>
      <c r="AK69">
        <v>8.0585100000000001</v>
      </c>
      <c r="AL69">
        <v>0</v>
      </c>
      <c r="AM69">
        <v>0</v>
      </c>
      <c r="AN69">
        <v>0.61216000000000004</v>
      </c>
      <c r="AO69">
        <v>0.90199200000000024</v>
      </c>
      <c r="AP69">
        <v>1.7686195633405439</v>
      </c>
      <c r="AQ69">
        <v>14.323529999999996</v>
      </c>
      <c r="AR69">
        <v>5.4192000000000018</v>
      </c>
      <c r="AS69">
        <v>4.1269999999999998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821.84928929405794</v>
      </c>
      <c r="DN69">
        <v>20.976112360408791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4.6787639945570012</v>
      </c>
      <c r="L70">
        <v>578.49611153104149</v>
      </c>
      <c r="M70">
        <v>28.22903334456046</v>
      </c>
      <c r="N70">
        <v>17.980819672131148</v>
      </c>
      <c r="O70">
        <v>0</v>
      </c>
      <c r="P70">
        <v>30.143360319629902</v>
      </c>
      <c r="Q70">
        <v>3.0579524301964844</v>
      </c>
      <c r="R70">
        <v>7.7235058430717851</v>
      </c>
      <c r="S70">
        <v>8.0977841095890408</v>
      </c>
      <c r="T70">
        <v>0</v>
      </c>
      <c r="U70">
        <v>53.531946993015268</v>
      </c>
      <c r="V70">
        <v>2.9352592790005949</v>
      </c>
      <c r="W70">
        <v>8.6664966317097782</v>
      </c>
      <c r="X70">
        <v>30.170269929629242</v>
      </c>
      <c r="Y70">
        <v>0</v>
      </c>
      <c r="Z70">
        <v>0</v>
      </c>
      <c r="AA70">
        <v>3.2182621064722561</v>
      </c>
      <c r="AB70">
        <v>4.0081999999999995</v>
      </c>
      <c r="AC70">
        <v>0</v>
      </c>
      <c r="AD70">
        <v>2.79657</v>
      </c>
      <c r="AE70">
        <v>10.110796800000001</v>
      </c>
      <c r="AF70">
        <v>2.7224999999999993</v>
      </c>
      <c r="AG70">
        <v>6.0945206399999998</v>
      </c>
      <c r="AH70">
        <v>6.3918800000000013</v>
      </c>
      <c r="AI70">
        <v>0</v>
      </c>
      <c r="AJ70">
        <v>0</v>
      </c>
      <c r="AK70">
        <v>8.0585100000000001</v>
      </c>
      <c r="AL70">
        <v>0</v>
      </c>
      <c r="AM70">
        <v>0</v>
      </c>
      <c r="AN70">
        <v>0.61216000000000004</v>
      </c>
      <c r="AO70">
        <v>0.90199200000000024</v>
      </c>
      <c r="AP70">
        <v>1.7686195633405439</v>
      </c>
      <c r="AQ70">
        <v>19.098039999999994</v>
      </c>
      <c r="AR70">
        <v>5.4192000000000018</v>
      </c>
      <c r="AS70">
        <v>4.1269999999999998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829.22776311499535</v>
      </c>
      <c r="DN70">
        <v>19.811792072949451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4.6787639945570012</v>
      </c>
      <c r="L71">
        <v>578.49611153104149</v>
      </c>
      <c r="M71">
        <v>28.22903334456046</v>
      </c>
      <c r="N71">
        <v>17.980819672131148</v>
      </c>
      <c r="O71">
        <v>0</v>
      </c>
      <c r="P71">
        <v>31.805563858767872</v>
      </c>
      <c r="Q71">
        <v>3.0579524301964844</v>
      </c>
      <c r="R71">
        <v>7.7235058430717851</v>
      </c>
      <c r="S71">
        <v>8.0977841095890408</v>
      </c>
      <c r="T71">
        <v>0</v>
      </c>
      <c r="U71">
        <v>53.531946993015268</v>
      </c>
      <c r="V71">
        <v>2.9204917715300387</v>
      </c>
      <c r="W71">
        <v>8.5734156399749821</v>
      </c>
      <c r="X71">
        <v>30.170269929629242</v>
      </c>
      <c r="Y71">
        <v>0</v>
      </c>
      <c r="Z71">
        <v>0</v>
      </c>
      <c r="AA71">
        <v>4.0858357767411322</v>
      </c>
      <c r="AB71">
        <v>4.0081999999999995</v>
      </c>
      <c r="AC71">
        <v>0</v>
      </c>
      <c r="AD71">
        <v>2.79657</v>
      </c>
      <c r="AE71">
        <v>10.110796800000001</v>
      </c>
      <c r="AF71">
        <v>2.7224999999999993</v>
      </c>
      <c r="AG71">
        <v>6.0945206399999998</v>
      </c>
      <c r="AH71">
        <v>6.3918800000000013</v>
      </c>
      <c r="AI71">
        <v>0</v>
      </c>
      <c r="AJ71">
        <v>0</v>
      </c>
      <c r="AK71">
        <v>8.0585100000000001</v>
      </c>
      <c r="AL71">
        <v>0</v>
      </c>
      <c r="AM71">
        <v>0</v>
      </c>
      <c r="AN71">
        <v>0.61216000000000004</v>
      </c>
      <c r="AO71">
        <v>0.90199200000000024</v>
      </c>
      <c r="AP71">
        <v>1.7686195633405439</v>
      </c>
      <c r="AQ71">
        <v>19.098039999999994</v>
      </c>
      <c r="AR71">
        <v>5.4192000000000018</v>
      </c>
      <c r="AS71">
        <v>4.1269999999999998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831.67881954212942</v>
      </c>
      <c r="DN71">
        <v>19.782664356016781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4.6787639945570012</v>
      </c>
      <c r="L72">
        <v>578.49611153104149</v>
      </c>
      <c r="M72">
        <v>28.22903334456046</v>
      </c>
      <c r="N72">
        <v>17.980819672131148</v>
      </c>
      <c r="O72">
        <v>0</v>
      </c>
      <c r="P72">
        <v>32.075805968659544</v>
      </c>
      <c r="Q72">
        <v>3.0579524301964844</v>
      </c>
      <c r="R72">
        <v>7.7235058430717851</v>
      </c>
      <c r="S72">
        <v>8.0977841095890408</v>
      </c>
      <c r="T72">
        <v>0</v>
      </c>
      <c r="U72">
        <v>53.531946993015268</v>
      </c>
      <c r="V72">
        <v>2.9204917715300387</v>
      </c>
      <c r="W72">
        <v>8.5734156399749821</v>
      </c>
      <c r="X72">
        <v>30.170269929629242</v>
      </c>
      <c r="Y72">
        <v>0</v>
      </c>
      <c r="Z72">
        <v>0</v>
      </c>
      <c r="AA72">
        <v>8.6195140514311159</v>
      </c>
      <c r="AB72">
        <v>4.0081999999999995</v>
      </c>
      <c r="AC72">
        <v>0</v>
      </c>
      <c r="AD72">
        <v>2.79657</v>
      </c>
      <c r="AE72">
        <v>10.110796800000001</v>
      </c>
      <c r="AF72">
        <v>2.7224999999999993</v>
      </c>
      <c r="AG72">
        <v>6.0945206399999998</v>
      </c>
      <c r="AH72">
        <v>13.074300000000003</v>
      </c>
      <c r="AI72">
        <v>0</v>
      </c>
      <c r="AJ72">
        <v>0</v>
      </c>
      <c r="AK72">
        <v>8.0585100000000001</v>
      </c>
      <c r="AL72">
        <v>0</v>
      </c>
      <c r="AM72">
        <v>0</v>
      </c>
      <c r="AN72">
        <v>0.61216000000000004</v>
      </c>
      <c r="AO72">
        <v>0.90199200000000024</v>
      </c>
      <c r="AP72">
        <v>1.7686195633405439</v>
      </c>
      <c r="AQ72">
        <v>19.098039999999994</v>
      </c>
      <c r="AR72">
        <v>5.4192000000000018</v>
      </c>
      <c r="AS72">
        <v>4.1269999999999998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842.79979131668426</v>
      </c>
      <c r="DN72">
        <v>20.148032966043637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4.6788251296945873</v>
      </c>
      <c r="L73">
        <v>578.49823721496568</v>
      </c>
      <c r="M73">
        <v>28.22903334456046</v>
      </c>
      <c r="N73">
        <v>17.980819672131148</v>
      </c>
      <c r="O73">
        <v>0</v>
      </c>
      <c r="P73">
        <v>31.754212360116941</v>
      </c>
      <c r="Q73">
        <v>3.0587176835573948</v>
      </c>
      <c r="R73">
        <v>7.982744825334958</v>
      </c>
      <c r="S73">
        <v>8.0980326575342456</v>
      </c>
      <c r="T73">
        <v>0</v>
      </c>
      <c r="U73">
        <v>53.531946993015268</v>
      </c>
      <c r="V73">
        <v>3.0382825418719208</v>
      </c>
      <c r="W73">
        <v>8.5734156399749821</v>
      </c>
      <c r="X73">
        <v>30.170269929629242</v>
      </c>
      <c r="Y73">
        <v>0</v>
      </c>
      <c r="Z73">
        <v>0</v>
      </c>
      <c r="AA73">
        <v>8.6195140514311159</v>
      </c>
      <c r="AB73">
        <v>4.0081999999999995</v>
      </c>
      <c r="AC73">
        <v>0</v>
      </c>
      <c r="AD73">
        <v>5.59314</v>
      </c>
      <c r="AE73">
        <v>10.110796800000001</v>
      </c>
      <c r="AF73">
        <v>2.7224999999999993</v>
      </c>
      <c r="AG73">
        <v>6.0945206399999998</v>
      </c>
      <c r="AH73">
        <v>20.337800000000009</v>
      </c>
      <c r="AI73">
        <v>0.97650000000000015</v>
      </c>
      <c r="AJ73">
        <v>0</v>
      </c>
      <c r="AK73">
        <v>8.0585100000000001</v>
      </c>
      <c r="AL73">
        <v>0</v>
      </c>
      <c r="AM73">
        <v>1.6196399999999997</v>
      </c>
      <c r="AN73">
        <v>0.61216000000000004</v>
      </c>
      <c r="AO73">
        <v>1.2176891999999999</v>
      </c>
      <c r="AP73">
        <v>1.5721062785249278</v>
      </c>
      <c r="AQ73">
        <v>19.098039999999994</v>
      </c>
      <c r="AR73">
        <v>5.4192000000000018</v>
      </c>
      <c r="AS73">
        <v>4.1269999999999998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855.11227124552192</v>
      </c>
      <c r="DN73">
        <v>20.66958371682091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4.6788251296945873</v>
      </c>
      <c r="L74">
        <v>578.49823721496568</v>
      </c>
      <c r="M74">
        <v>28.22903334456046</v>
      </c>
      <c r="N74">
        <v>17.980819672131148</v>
      </c>
      <c r="O74">
        <v>0</v>
      </c>
      <c r="P74">
        <v>31.754212360116941</v>
      </c>
      <c r="Q74">
        <v>3.0587176835573948</v>
      </c>
      <c r="R74">
        <v>7.982744825334958</v>
      </c>
      <c r="S74">
        <v>8.0980326575342456</v>
      </c>
      <c r="T74">
        <v>0</v>
      </c>
      <c r="U74">
        <v>53.531946993015268</v>
      </c>
      <c r="V74">
        <v>3.0382825418719208</v>
      </c>
      <c r="W74">
        <v>8.5734156399749821</v>
      </c>
      <c r="X74">
        <v>30.170269929629242</v>
      </c>
      <c r="Y74">
        <v>0</v>
      </c>
      <c r="Z74">
        <v>0</v>
      </c>
      <c r="AA74">
        <v>12.929271077146673</v>
      </c>
      <c r="AB74">
        <v>4.0081999999999995</v>
      </c>
      <c r="AC74">
        <v>0</v>
      </c>
      <c r="AD74">
        <v>5.59314</v>
      </c>
      <c r="AE74">
        <v>10.110796800000001</v>
      </c>
      <c r="AF74">
        <v>5.4449999999999985</v>
      </c>
      <c r="AG74">
        <v>6.0945206399999998</v>
      </c>
      <c r="AH74">
        <v>26.148600000000005</v>
      </c>
      <c r="AI74">
        <v>5.0168663999999996</v>
      </c>
      <c r="AJ74">
        <v>0</v>
      </c>
      <c r="AK74">
        <v>8.0585100000000001</v>
      </c>
      <c r="AL74">
        <v>0</v>
      </c>
      <c r="AM74">
        <v>3.2392799999999995</v>
      </c>
      <c r="AN74">
        <v>0.61216000000000004</v>
      </c>
      <c r="AO74">
        <v>1.2176891999999999</v>
      </c>
      <c r="AP74">
        <v>1.5721062785249278</v>
      </c>
      <c r="AQ74">
        <v>19.098039999999994</v>
      </c>
      <c r="AR74">
        <v>5.4192000000000018</v>
      </c>
      <c r="AS74">
        <v>4.1269999999999998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873.02683958654006</v>
      </c>
      <c r="DN74">
        <v>21.258078801518479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4.6788251296945873</v>
      </c>
      <c r="L75">
        <v>578.49823721496568</v>
      </c>
      <c r="M75">
        <v>28.22903334456046</v>
      </c>
      <c r="N75">
        <v>0</v>
      </c>
      <c r="O75">
        <v>0</v>
      </c>
      <c r="P75">
        <v>31.754212360116941</v>
      </c>
      <c r="Q75">
        <v>3.0587176835573948</v>
      </c>
      <c r="R75">
        <v>7.982744825334958</v>
      </c>
      <c r="S75">
        <v>8.0980326575342456</v>
      </c>
      <c r="T75">
        <v>0</v>
      </c>
      <c r="U75">
        <v>53.531946993015268</v>
      </c>
      <c r="V75">
        <v>3.0382825418719208</v>
      </c>
      <c r="W75">
        <v>8.5734156399749821</v>
      </c>
      <c r="X75">
        <v>30.170269929629242</v>
      </c>
      <c r="Y75">
        <v>0</v>
      </c>
      <c r="Z75">
        <v>1.0125</v>
      </c>
      <c r="AA75">
        <v>12.929271077146673</v>
      </c>
      <c r="AB75">
        <v>8.0573000000000015</v>
      </c>
      <c r="AC75">
        <v>2.9693200000000002</v>
      </c>
      <c r="AD75">
        <v>8.3897099999999991</v>
      </c>
      <c r="AE75">
        <v>15.166195200000002</v>
      </c>
      <c r="AF75">
        <v>8.1674999999999986</v>
      </c>
      <c r="AG75">
        <v>6.0945206399999998</v>
      </c>
      <c r="AH75">
        <v>33.412100000000002</v>
      </c>
      <c r="AI75">
        <v>10.033732799999999</v>
      </c>
      <c r="AJ75">
        <v>0</v>
      </c>
      <c r="AK75">
        <v>8.0585100000000001</v>
      </c>
      <c r="AL75">
        <v>0</v>
      </c>
      <c r="AM75">
        <v>3.2392799999999995</v>
      </c>
      <c r="AN75">
        <v>0.61216000000000004</v>
      </c>
      <c r="AO75">
        <v>1.2176891999999999</v>
      </c>
      <c r="AP75">
        <v>1.5721062785249278</v>
      </c>
      <c r="AQ75">
        <v>19.098039999999994</v>
      </c>
      <c r="AR75">
        <v>5.4192000000000018</v>
      </c>
      <c r="AS75">
        <v>4.1269999999999998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885.52139808023117</v>
      </c>
      <c r="DN75">
        <v>21.668455435696352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4.6788251296945873</v>
      </c>
      <c r="L76">
        <v>578.49823721496568</v>
      </c>
      <c r="M76">
        <v>28.22903334456046</v>
      </c>
      <c r="N76">
        <v>0</v>
      </c>
      <c r="O76">
        <v>0</v>
      </c>
      <c r="P76">
        <v>31.754212360116941</v>
      </c>
      <c r="Q76">
        <v>3.0587176835573948</v>
      </c>
      <c r="R76">
        <v>7.982744825334958</v>
      </c>
      <c r="S76">
        <v>8.0980326575342456</v>
      </c>
      <c r="T76">
        <v>0</v>
      </c>
      <c r="U76">
        <v>53.531946993015268</v>
      </c>
      <c r="V76">
        <v>3.0382825418719208</v>
      </c>
      <c r="W76">
        <v>8.5734156399749821</v>
      </c>
      <c r="X76">
        <v>30.170269929629242</v>
      </c>
      <c r="Y76">
        <v>0</v>
      </c>
      <c r="Z76">
        <v>6.0021000000000004</v>
      </c>
      <c r="AA76">
        <v>12.929271077146673</v>
      </c>
      <c r="AB76">
        <v>12.122759999999998</v>
      </c>
      <c r="AC76">
        <v>5.9445005000000002</v>
      </c>
      <c r="AD76">
        <v>11.2122192</v>
      </c>
      <c r="AE76">
        <v>15.166195200000002</v>
      </c>
      <c r="AF76">
        <v>12.099999999999996</v>
      </c>
      <c r="AG76">
        <v>6.0945206399999998</v>
      </c>
      <c r="AH76">
        <v>43.058028000000007</v>
      </c>
      <c r="AI76">
        <v>10.033732799999999</v>
      </c>
      <c r="AJ76">
        <v>0</v>
      </c>
      <c r="AK76">
        <v>8.0585100000000001</v>
      </c>
      <c r="AL76">
        <v>0</v>
      </c>
      <c r="AM76">
        <v>4.8491039999999996</v>
      </c>
      <c r="AN76">
        <v>0.61216000000000004</v>
      </c>
      <c r="AO76">
        <v>1.2176891999999999</v>
      </c>
      <c r="AP76">
        <v>1.5721062785249278</v>
      </c>
      <c r="AQ76">
        <v>19.098039999999994</v>
      </c>
      <c r="AR76">
        <v>5.4192000000000018</v>
      </c>
      <c r="AS76">
        <v>4.1269999999999998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914.60709555718552</v>
      </c>
      <c r="DN76">
        <v>22.623759658741982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4.6787639945570012</v>
      </c>
      <c r="L77">
        <v>578.49611153104149</v>
      </c>
      <c r="M77">
        <v>28.22903334456046</v>
      </c>
      <c r="N77">
        <v>0</v>
      </c>
      <c r="O77">
        <v>0</v>
      </c>
      <c r="P77">
        <v>31.754212360116941</v>
      </c>
      <c r="Q77">
        <v>3.0579524301964844</v>
      </c>
      <c r="R77">
        <v>7.7235058430717851</v>
      </c>
      <c r="S77">
        <v>8.0977841095890408</v>
      </c>
      <c r="T77">
        <v>0</v>
      </c>
      <c r="U77">
        <v>53.531946993015268</v>
      </c>
      <c r="V77">
        <v>3.0382825418719208</v>
      </c>
      <c r="W77">
        <v>8.5734156399749821</v>
      </c>
      <c r="X77">
        <v>30.170269929629242</v>
      </c>
      <c r="Y77">
        <v>0</v>
      </c>
      <c r="Z77">
        <v>6.0021000000000004</v>
      </c>
      <c r="AA77">
        <v>12.929271077146673</v>
      </c>
      <c r="AB77">
        <v>12.122759999999998</v>
      </c>
      <c r="AC77">
        <v>5.9445005000000002</v>
      </c>
      <c r="AD77">
        <v>11.2122192</v>
      </c>
      <c r="AE77">
        <v>15.166195200000002</v>
      </c>
      <c r="AF77">
        <v>12.099999999999996</v>
      </c>
      <c r="AG77">
        <v>6.0945206399999998</v>
      </c>
      <c r="AH77">
        <v>43.058028000000007</v>
      </c>
      <c r="AI77">
        <v>10.033732799999999</v>
      </c>
      <c r="AJ77">
        <v>0</v>
      </c>
      <c r="AK77">
        <v>8.0585100000000001</v>
      </c>
      <c r="AL77">
        <v>0</v>
      </c>
      <c r="AM77">
        <v>4.8491039999999996</v>
      </c>
      <c r="AN77">
        <v>0.61216000000000004</v>
      </c>
      <c r="AO77">
        <v>0.67649400000000015</v>
      </c>
      <c r="AP77">
        <v>1.5721062785249278</v>
      </c>
      <c r="AQ77">
        <v>19.098039999999994</v>
      </c>
      <c r="AR77">
        <v>5.4192000000000018</v>
      </c>
      <c r="AS77">
        <v>4.1269999999999998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913.82901714203774</v>
      </c>
      <c r="DN77">
        <v>22.598203271258775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4.6787639945570012</v>
      </c>
      <c r="L78">
        <v>578.49611153104149</v>
      </c>
      <c r="M78">
        <v>28.22903334456046</v>
      </c>
      <c r="N78">
        <v>0</v>
      </c>
      <c r="O78">
        <v>0</v>
      </c>
      <c r="P78">
        <v>31.754212360116941</v>
      </c>
      <c r="Q78">
        <v>3.0579524301964844</v>
      </c>
      <c r="R78">
        <v>7.7235058430717851</v>
      </c>
      <c r="S78">
        <v>8.0977841095890408</v>
      </c>
      <c r="T78">
        <v>0</v>
      </c>
      <c r="U78">
        <v>53.531946993015268</v>
      </c>
      <c r="V78">
        <v>3.0382825418719208</v>
      </c>
      <c r="W78">
        <v>8.5734156399749821</v>
      </c>
      <c r="X78">
        <v>30.170269929629242</v>
      </c>
      <c r="Y78">
        <v>0</v>
      </c>
      <c r="Z78">
        <v>6.0021000000000004</v>
      </c>
      <c r="AA78">
        <v>12.929271077146673</v>
      </c>
      <c r="AB78">
        <v>12.122759999999998</v>
      </c>
      <c r="AC78">
        <v>5.9445005000000002</v>
      </c>
      <c r="AD78">
        <v>11.2122192</v>
      </c>
      <c r="AE78">
        <v>15.166195200000002</v>
      </c>
      <c r="AF78">
        <v>12.099999999999996</v>
      </c>
      <c r="AG78">
        <v>6.0945206399999998</v>
      </c>
      <c r="AH78">
        <v>43.058028000000007</v>
      </c>
      <c r="AI78">
        <v>10.033732799999999</v>
      </c>
      <c r="AJ78">
        <v>0</v>
      </c>
      <c r="AK78">
        <v>8.0585100000000001</v>
      </c>
      <c r="AL78">
        <v>0</v>
      </c>
      <c r="AM78">
        <v>4.8491039999999996</v>
      </c>
      <c r="AN78">
        <v>0.61216000000000004</v>
      </c>
      <c r="AO78">
        <v>0.67649400000000015</v>
      </c>
      <c r="AP78">
        <v>1.5721062785249278</v>
      </c>
      <c r="AQ78">
        <v>19.098039999999994</v>
      </c>
      <c r="AR78">
        <v>6.0966000000000022</v>
      </c>
      <c r="AS78">
        <v>4.1269999999999998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914.48487563796152</v>
      </c>
      <c r="DN78">
        <v>22.619744775334865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4.6787639945570012</v>
      </c>
      <c r="L79">
        <v>578.49611153104149</v>
      </c>
      <c r="M79">
        <v>28.22903334456046</v>
      </c>
      <c r="N79">
        <v>0</v>
      </c>
      <c r="O79">
        <v>0</v>
      </c>
      <c r="P79">
        <v>31.754212360116941</v>
      </c>
      <c r="Q79">
        <v>3.0579524301964844</v>
      </c>
      <c r="R79">
        <v>7.7235058430717851</v>
      </c>
      <c r="S79">
        <v>8.0977841095890408</v>
      </c>
      <c r="T79">
        <v>0</v>
      </c>
      <c r="U79">
        <v>53.531946993015268</v>
      </c>
      <c r="V79">
        <v>3.0382825418719208</v>
      </c>
      <c r="W79">
        <v>8.5734156399749821</v>
      </c>
      <c r="X79">
        <v>30.170269929629242</v>
      </c>
      <c r="Y79">
        <v>0</v>
      </c>
      <c r="Z79">
        <v>6.0021000000000004</v>
      </c>
      <c r="AA79">
        <v>11.850377786633532</v>
      </c>
      <c r="AB79">
        <v>12.122759999999998</v>
      </c>
      <c r="AC79">
        <v>5.9445005000000002</v>
      </c>
      <c r="AD79">
        <v>11.2122192</v>
      </c>
      <c r="AE79">
        <v>15.166195200000002</v>
      </c>
      <c r="AF79">
        <v>12.099999999999996</v>
      </c>
      <c r="AG79">
        <v>6.0945206399999998</v>
      </c>
      <c r="AH79">
        <v>43.058028000000007</v>
      </c>
      <c r="AI79">
        <v>5.0168663999999996</v>
      </c>
      <c r="AJ79">
        <v>0</v>
      </c>
      <c r="AK79">
        <v>8.0585100000000001</v>
      </c>
      <c r="AL79">
        <v>0</v>
      </c>
      <c r="AM79">
        <v>4.8491039999999996</v>
      </c>
      <c r="AN79">
        <v>0.61216000000000004</v>
      </c>
      <c r="AO79">
        <v>0.67649400000000015</v>
      </c>
      <c r="AP79">
        <v>1.5721062785249278</v>
      </c>
      <c r="AQ79">
        <v>19.098039999999994</v>
      </c>
      <c r="AR79">
        <v>6.0966000000000022</v>
      </c>
      <c r="AS79">
        <v>4.1269999999999998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908.58298551653502</v>
      </c>
      <c r="DN79">
        <v>22.425875206248236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4.6787639945570012</v>
      </c>
      <c r="L80">
        <v>578.49611153104149</v>
      </c>
      <c r="M80">
        <v>28.22903334456046</v>
      </c>
      <c r="N80">
        <v>0</v>
      </c>
      <c r="O80">
        <v>0</v>
      </c>
      <c r="P80">
        <v>31.754212360116941</v>
      </c>
      <c r="Q80">
        <v>3.0579524301964844</v>
      </c>
      <c r="R80">
        <v>7.7235058430717851</v>
      </c>
      <c r="S80">
        <v>8.0977841095890408</v>
      </c>
      <c r="T80">
        <v>0</v>
      </c>
      <c r="U80">
        <v>53.531946993015268</v>
      </c>
      <c r="V80">
        <v>3.0382825418719208</v>
      </c>
      <c r="W80">
        <v>8.5734156399749821</v>
      </c>
      <c r="X80">
        <v>30.170269929629242</v>
      </c>
      <c r="Y80">
        <v>0</v>
      </c>
      <c r="Z80">
        <v>6.0021000000000004</v>
      </c>
      <c r="AA80">
        <v>9.6935605616634231</v>
      </c>
      <c r="AB80">
        <v>12.122759999999998</v>
      </c>
      <c r="AC80">
        <v>5.9445005000000002</v>
      </c>
      <c r="AD80">
        <v>11.2122192</v>
      </c>
      <c r="AE80">
        <v>15.166195200000002</v>
      </c>
      <c r="AF80">
        <v>12.099999999999996</v>
      </c>
      <c r="AG80">
        <v>6.0945206399999998</v>
      </c>
      <c r="AH80">
        <v>43.058028000000007</v>
      </c>
      <c r="AI80">
        <v>0.97650000000000015</v>
      </c>
      <c r="AJ80">
        <v>0</v>
      </c>
      <c r="AK80">
        <v>8.0585100000000001</v>
      </c>
      <c r="AL80">
        <v>0</v>
      </c>
      <c r="AM80">
        <v>4.8491039999999996</v>
      </c>
      <c r="AN80">
        <v>0.61216000000000004</v>
      </c>
      <c r="AO80">
        <v>0.67649400000000015</v>
      </c>
      <c r="AP80">
        <v>1.5721062785249278</v>
      </c>
      <c r="AQ80">
        <v>19.098039999999994</v>
      </c>
      <c r="AR80">
        <v>6.0966000000000022</v>
      </c>
      <c r="AS80">
        <v>4.1269999999999998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902.58292115814697</v>
      </c>
      <c r="DN80">
        <v>22.228755939666065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4.6787639945570012</v>
      </c>
      <c r="L81">
        <v>578.49611153104149</v>
      </c>
      <c r="M81">
        <v>28.22903334456046</v>
      </c>
      <c r="N81">
        <v>0</v>
      </c>
      <c r="O81">
        <v>0</v>
      </c>
      <c r="P81">
        <v>31.754212360116941</v>
      </c>
      <c r="Q81">
        <v>3.0579524301964844</v>
      </c>
      <c r="R81">
        <v>7.7235058430717851</v>
      </c>
      <c r="S81">
        <v>8.0977841095890408</v>
      </c>
      <c r="T81">
        <v>0</v>
      </c>
      <c r="U81">
        <v>53.531946993015268</v>
      </c>
      <c r="V81">
        <v>5.5639457831325299</v>
      </c>
      <c r="W81">
        <v>13.778020694412508</v>
      </c>
      <c r="X81">
        <v>30.170269929629242</v>
      </c>
      <c r="Y81">
        <v>0</v>
      </c>
      <c r="Z81">
        <v>6.0021000000000004</v>
      </c>
      <c r="AA81">
        <v>8.6175753393187833</v>
      </c>
      <c r="AB81">
        <v>12.122759999999998</v>
      </c>
      <c r="AC81">
        <v>5.9445005000000002</v>
      </c>
      <c r="AD81">
        <v>11.2122192</v>
      </c>
      <c r="AE81">
        <v>15.166195200000002</v>
      </c>
      <c r="AF81">
        <v>12.099999999999996</v>
      </c>
      <c r="AG81">
        <v>6.0945206399999998</v>
      </c>
      <c r="AH81">
        <v>43.058028000000007</v>
      </c>
      <c r="AI81">
        <v>0</v>
      </c>
      <c r="AJ81">
        <v>0</v>
      </c>
      <c r="AK81">
        <v>8.0585100000000001</v>
      </c>
      <c r="AL81">
        <v>0</v>
      </c>
      <c r="AM81">
        <v>4.8491039999999996</v>
      </c>
      <c r="AN81">
        <v>0.61216000000000004</v>
      </c>
      <c r="AO81">
        <v>0.67649400000000015</v>
      </c>
      <c r="AP81">
        <v>1.5721062785249278</v>
      </c>
      <c r="AQ81">
        <v>19.098039999999994</v>
      </c>
      <c r="AR81">
        <v>6.0966000000000022</v>
      </c>
      <c r="AS81">
        <v>4.1269999999999998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900.89960702833275</v>
      </c>
      <c r="DN81">
        <v>29.589853142833796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4.6787639945570012</v>
      </c>
      <c r="L82">
        <v>578.49611153104149</v>
      </c>
      <c r="M82">
        <v>28.22903334456046</v>
      </c>
      <c r="N82">
        <v>0</v>
      </c>
      <c r="O82">
        <v>0</v>
      </c>
      <c r="P82">
        <v>31.754212360116941</v>
      </c>
      <c r="Q82">
        <v>3.0579524301964844</v>
      </c>
      <c r="R82">
        <v>7.7235058430717851</v>
      </c>
      <c r="S82">
        <v>8.0977841095890408</v>
      </c>
      <c r="T82">
        <v>0</v>
      </c>
      <c r="U82">
        <v>53.531946993015268</v>
      </c>
      <c r="V82">
        <v>5.5639457831325299</v>
      </c>
      <c r="W82">
        <v>13.778020694412508</v>
      </c>
      <c r="X82">
        <v>30.170269929629242</v>
      </c>
      <c r="Y82">
        <v>0</v>
      </c>
      <c r="Z82">
        <v>2.0007000000000001</v>
      </c>
      <c r="AA82">
        <v>8.6195140514311159</v>
      </c>
      <c r="AB82">
        <v>12.122759999999998</v>
      </c>
      <c r="AC82">
        <v>5.9445005000000002</v>
      </c>
      <c r="AD82">
        <v>11.2122192</v>
      </c>
      <c r="AE82">
        <v>15.166195200000002</v>
      </c>
      <c r="AF82">
        <v>12.099999999999996</v>
      </c>
      <c r="AG82">
        <v>6.0945206399999998</v>
      </c>
      <c r="AH82">
        <v>43.058028000000007</v>
      </c>
      <c r="AI82">
        <v>0</v>
      </c>
      <c r="AJ82">
        <v>0</v>
      </c>
      <c r="AK82">
        <v>8.0585100000000001</v>
      </c>
      <c r="AL82">
        <v>0</v>
      </c>
      <c r="AM82">
        <v>4.8491039999999996</v>
      </c>
      <c r="AN82">
        <v>0.61216000000000004</v>
      </c>
      <c r="AO82">
        <v>0.67649400000000015</v>
      </c>
      <c r="AP82">
        <v>1.5721062785249278</v>
      </c>
      <c r="AQ82">
        <v>19.098039999999994</v>
      </c>
      <c r="AR82">
        <v>6.0966000000000022</v>
      </c>
      <c r="AS82">
        <v>4.1269999999999998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897.02732859485559</v>
      </c>
      <c r="DN82">
        <v>29.462670288423304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4.6787639945570012</v>
      </c>
      <c r="L83">
        <v>578.49611153104149</v>
      </c>
      <c r="M83">
        <v>28.22903334456046</v>
      </c>
      <c r="N83">
        <v>0</v>
      </c>
      <c r="O83">
        <v>0</v>
      </c>
      <c r="P83">
        <v>31.754212360116941</v>
      </c>
      <c r="Q83">
        <v>3.0579524301964844</v>
      </c>
      <c r="R83">
        <v>7.7235058430717851</v>
      </c>
      <c r="S83">
        <v>8.0977841095890408</v>
      </c>
      <c r="T83">
        <v>0</v>
      </c>
      <c r="U83">
        <v>53.531946993015268</v>
      </c>
      <c r="V83">
        <v>5.5639457831325299</v>
      </c>
      <c r="W83">
        <v>13.778020694412508</v>
      </c>
      <c r="X83">
        <v>30.170269929629242</v>
      </c>
      <c r="Y83">
        <v>0</v>
      </c>
      <c r="Z83">
        <v>2.0007000000000001</v>
      </c>
      <c r="AA83">
        <v>8.6195140514311159</v>
      </c>
      <c r="AB83">
        <v>12.122759999999998</v>
      </c>
      <c r="AC83">
        <v>5.9445005000000002</v>
      </c>
      <c r="AD83">
        <v>11.2122192</v>
      </c>
      <c r="AE83">
        <v>15.166195200000002</v>
      </c>
      <c r="AF83">
        <v>12.099999999999996</v>
      </c>
      <c r="AG83">
        <v>6.0945206399999998</v>
      </c>
      <c r="AH83">
        <v>43.058028000000007</v>
      </c>
      <c r="AI83">
        <v>0</v>
      </c>
      <c r="AJ83">
        <v>0</v>
      </c>
      <c r="AK83">
        <v>8.0585100000000001</v>
      </c>
      <c r="AL83">
        <v>0</v>
      </c>
      <c r="AM83">
        <v>4.8491039999999996</v>
      </c>
      <c r="AN83">
        <v>0.61216000000000004</v>
      </c>
      <c r="AO83">
        <v>0.67649400000000015</v>
      </c>
      <c r="AP83">
        <v>3.7337524114967029</v>
      </c>
      <c r="AQ83">
        <v>19.098039999999994</v>
      </c>
      <c r="AR83">
        <v>7.1127000000000038</v>
      </c>
      <c r="AS83">
        <v>4.1269999999999998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900.10389562734917</v>
      </c>
      <c r="DN83">
        <v>29.563849388901431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4.6787639945570012</v>
      </c>
      <c r="L84">
        <v>578.49611153104149</v>
      </c>
      <c r="M84">
        <v>28.22903334456046</v>
      </c>
      <c r="N84">
        <v>0</v>
      </c>
      <c r="O84">
        <v>0</v>
      </c>
      <c r="P84">
        <v>31.754212360116941</v>
      </c>
      <c r="Q84">
        <v>3.0579524301964844</v>
      </c>
      <c r="R84">
        <v>7.7235058430717851</v>
      </c>
      <c r="S84">
        <v>8.0977841095890408</v>
      </c>
      <c r="T84">
        <v>0</v>
      </c>
      <c r="U84">
        <v>53.531946993015268</v>
      </c>
      <c r="V84">
        <v>5.5639457831325299</v>
      </c>
      <c r="W84">
        <v>13.778020694412508</v>
      </c>
      <c r="X84">
        <v>30.170269929629242</v>
      </c>
      <c r="Y84">
        <v>0</v>
      </c>
      <c r="Z84">
        <v>0</v>
      </c>
      <c r="AA84">
        <v>8.6195140514311159</v>
      </c>
      <c r="AB84">
        <v>8.0573000000000015</v>
      </c>
      <c r="AC84">
        <v>2.9693200000000002</v>
      </c>
      <c r="AD84">
        <v>8.3897099999999991</v>
      </c>
      <c r="AE84">
        <v>15.166195200000002</v>
      </c>
      <c r="AF84">
        <v>8.1674999999999986</v>
      </c>
      <c r="AG84">
        <v>6.0945206399999998</v>
      </c>
      <c r="AH84">
        <v>29.054000000000002</v>
      </c>
      <c r="AI84">
        <v>0</v>
      </c>
      <c r="AJ84">
        <v>0</v>
      </c>
      <c r="AK84">
        <v>8.0585100000000001</v>
      </c>
      <c r="AL84">
        <v>0</v>
      </c>
      <c r="AM84">
        <v>4.8491039999999996</v>
      </c>
      <c r="AN84">
        <v>0.61216000000000004</v>
      </c>
      <c r="AO84">
        <v>0.67649400000000015</v>
      </c>
      <c r="AP84">
        <v>3.7337524114967029</v>
      </c>
      <c r="AQ84">
        <v>19.098039999999994</v>
      </c>
      <c r="AR84">
        <v>7.1127000000000038</v>
      </c>
      <c r="AS84">
        <v>4.1269999999999998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871.25117017170112</v>
      </c>
      <c r="DN84">
        <v>28.616197144549453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4.6787639945570012</v>
      </c>
      <c r="L85">
        <v>578.49611153104149</v>
      </c>
      <c r="M85">
        <v>28.22903334456046</v>
      </c>
      <c r="N85">
        <v>0</v>
      </c>
      <c r="O85">
        <v>0</v>
      </c>
      <c r="P85">
        <v>31.754212360116941</v>
      </c>
      <c r="Q85">
        <v>3.0579524301964844</v>
      </c>
      <c r="R85">
        <v>7.7235058430717851</v>
      </c>
      <c r="S85">
        <v>8.0977841095890408</v>
      </c>
      <c r="T85">
        <v>0</v>
      </c>
      <c r="U85">
        <v>53.531946993015268</v>
      </c>
      <c r="V85">
        <v>5.5639457831325299</v>
      </c>
      <c r="W85">
        <v>13.778020694412508</v>
      </c>
      <c r="X85">
        <v>30.170269929629242</v>
      </c>
      <c r="Y85">
        <v>0</v>
      </c>
      <c r="Z85">
        <v>0</v>
      </c>
      <c r="AA85">
        <v>4.2894005485360642</v>
      </c>
      <c r="AB85">
        <v>4.0081999999999995</v>
      </c>
      <c r="AC85">
        <v>0</v>
      </c>
      <c r="AD85">
        <v>5.59314</v>
      </c>
      <c r="AE85">
        <v>10.110796800000001</v>
      </c>
      <c r="AF85">
        <v>5.4449999999999985</v>
      </c>
      <c r="AG85">
        <v>6.0945206399999998</v>
      </c>
      <c r="AH85">
        <v>20.337800000000009</v>
      </c>
      <c r="AI85">
        <v>0</v>
      </c>
      <c r="AJ85">
        <v>0</v>
      </c>
      <c r="AK85">
        <v>8.0585100000000001</v>
      </c>
      <c r="AL85">
        <v>0</v>
      </c>
      <c r="AM85">
        <v>4.8491039999999996</v>
      </c>
      <c r="AN85">
        <v>0.61216000000000004</v>
      </c>
      <c r="AO85">
        <v>0.67649400000000015</v>
      </c>
      <c r="AP85">
        <v>3.7337524114967029</v>
      </c>
      <c r="AQ85">
        <v>19.098039999999994</v>
      </c>
      <c r="AR85">
        <v>7.1127000000000038</v>
      </c>
      <c r="AS85">
        <v>4.7460500000000003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842.18575714688097</v>
      </c>
      <c r="DN85">
        <v>27.661458266474504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4.6787639945570012</v>
      </c>
      <c r="L86">
        <v>578.49611153104149</v>
      </c>
      <c r="M86">
        <v>28.22903334456046</v>
      </c>
      <c r="N86">
        <v>0</v>
      </c>
      <c r="O86">
        <v>0</v>
      </c>
      <c r="P86">
        <v>31.754212360116941</v>
      </c>
      <c r="Q86">
        <v>3.0579524301964844</v>
      </c>
      <c r="R86">
        <v>7.7235058430717851</v>
      </c>
      <c r="S86">
        <v>8.0977841095890408</v>
      </c>
      <c r="T86">
        <v>0</v>
      </c>
      <c r="U86">
        <v>53.531946993015268</v>
      </c>
      <c r="V86">
        <v>5.5639457831325299</v>
      </c>
      <c r="W86">
        <v>13.778020694412508</v>
      </c>
      <c r="X86">
        <v>30.170269929629242</v>
      </c>
      <c r="Y86">
        <v>0</v>
      </c>
      <c r="Z86">
        <v>0</v>
      </c>
      <c r="AA86">
        <v>4.2894005485360642</v>
      </c>
      <c r="AB86">
        <v>4.0081999999999995</v>
      </c>
      <c r="AC86">
        <v>0</v>
      </c>
      <c r="AD86">
        <v>2.79657</v>
      </c>
      <c r="AE86">
        <v>10.110796800000001</v>
      </c>
      <c r="AF86">
        <v>5.4449999999999985</v>
      </c>
      <c r="AG86">
        <v>6.0945206399999998</v>
      </c>
      <c r="AH86">
        <v>11.621600000000003</v>
      </c>
      <c r="AI86">
        <v>0</v>
      </c>
      <c r="AJ86">
        <v>0</v>
      </c>
      <c r="AK86">
        <v>8.0585100000000001</v>
      </c>
      <c r="AL86">
        <v>0</v>
      </c>
      <c r="AM86">
        <v>3.2392799999999995</v>
      </c>
      <c r="AN86">
        <v>0.61216000000000004</v>
      </c>
      <c r="AO86">
        <v>0.67649400000000015</v>
      </c>
      <c r="AP86">
        <v>1.5721062785249278</v>
      </c>
      <c r="AQ86">
        <v>19.098039999999994</v>
      </c>
      <c r="AR86">
        <v>7.1127000000000038</v>
      </c>
      <c r="AS86">
        <v>4.7460500000000003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827.38768296156536</v>
      </c>
      <c r="DN86">
        <v>27.175292318818467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4.6787639945570012</v>
      </c>
      <c r="L87">
        <v>578.49611153104149</v>
      </c>
      <c r="M87">
        <v>28.22903334456046</v>
      </c>
      <c r="N87">
        <v>0</v>
      </c>
      <c r="O87">
        <v>0</v>
      </c>
      <c r="P87">
        <v>31.754212360116941</v>
      </c>
      <c r="Q87">
        <v>3.0579524301964844</v>
      </c>
      <c r="R87">
        <v>7.7235058430717851</v>
      </c>
      <c r="S87">
        <v>8.0977841095890408</v>
      </c>
      <c r="T87">
        <v>0</v>
      </c>
      <c r="U87">
        <v>53.531946993015268</v>
      </c>
      <c r="V87">
        <v>5.1394029574861371</v>
      </c>
      <c r="W87">
        <v>13.778020694412508</v>
      </c>
      <c r="X87">
        <v>30.170269929629242</v>
      </c>
      <c r="Y87">
        <v>0</v>
      </c>
      <c r="Z87">
        <v>0</v>
      </c>
      <c r="AA87">
        <v>4.2894005485360642</v>
      </c>
      <c r="AB87">
        <v>4.0081999999999995</v>
      </c>
      <c r="AC87">
        <v>0</v>
      </c>
      <c r="AD87">
        <v>2.79657</v>
      </c>
      <c r="AE87">
        <v>10.110796800000001</v>
      </c>
      <c r="AF87">
        <v>5.4449999999999985</v>
      </c>
      <c r="AG87">
        <v>6.0945206399999998</v>
      </c>
      <c r="AH87">
        <v>8.7162000000000006</v>
      </c>
      <c r="AI87">
        <v>0</v>
      </c>
      <c r="AJ87">
        <v>0</v>
      </c>
      <c r="AK87">
        <v>8.0585100000000001</v>
      </c>
      <c r="AL87">
        <v>0</v>
      </c>
      <c r="AM87">
        <v>3.2392799999999995</v>
      </c>
      <c r="AN87">
        <v>0.61216000000000004</v>
      </c>
      <c r="AO87">
        <v>0.67649400000000015</v>
      </c>
      <c r="AP87">
        <v>1.5721062785249278</v>
      </c>
      <c r="AQ87">
        <v>19.098039999999994</v>
      </c>
      <c r="AR87">
        <v>7.1127000000000038</v>
      </c>
      <c r="AS87">
        <v>4.7460500000000003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824.16363250307677</v>
      </c>
      <c r="DN87">
        <v>27.069399951660518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4.6787639945570012</v>
      </c>
      <c r="L88">
        <v>578.49611153104149</v>
      </c>
      <c r="M88">
        <v>28.22903334456046</v>
      </c>
      <c r="N88">
        <v>0</v>
      </c>
      <c r="O88">
        <v>0</v>
      </c>
      <c r="P88">
        <v>31.754212360116941</v>
      </c>
      <c r="Q88">
        <v>3.0579524301964844</v>
      </c>
      <c r="R88">
        <v>7.7235058430717851</v>
      </c>
      <c r="S88">
        <v>8.0977841095890408</v>
      </c>
      <c r="T88">
        <v>0</v>
      </c>
      <c r="U88">
        <v>53.531946993015268</v>
      </c>
      <c r="V88">
        <v>5.1394029574861371</v>
      </c>
      <c r="W88">
        <v>13.778020694412508</v>
      </c>
      <c r="X88">
        <v>30.170269929629242</v>
      </c>
      <c r="Y88">
        <v>0</v>
      </c>
      <c r="Z88">
        <v>0</v>
      </c>
      <c r="AA88">
        <v>0</v>
      </c>
      <c r="AB88">
        <v>4.0081999999999995</v>
      </c>
      <c r="AC88">
        <v>0</v>
      </c>
      <c r="AD88">
        <v>2.79657</v>
      </c>
      <c r="AE88">
        <v>10.110796800000001</v>
      </c>
      <c r="AF88">
        <v>5.4449999999999985</v>
      </c>
      <c r="AG88">
        <v>6.0945206399999998</v>
      </c>
      <c r="AH88">
        <v>6.3918800000000013</v>
      </c>
      <c r="AI88">
        <v>0</v>
      </c>
      <c r="AJ88">
        <v>0</v>
      </c>
      <c r="AK88">
        <v>8.0585100000000001</v>
      </c>
      <c r="AL88">
        <v>0</v>
      </c>
      <c r="AM88">
        <v>3.2392799999999995</v>
      </c>
      <c r="AN88">
        <v>0.61216000000000004</v>
      </c>
      <c r="AO88">
        <v>0.67649400000000015</v>
      </c>
      <c r="AP88">
        <v>1.5721062785249278</v>
      </c>
      <c r="AQ88">
        <v>19.098039999999994</v>
      </c>
      <c r="AR88">
        <v>7.1127000000000038</v>
      </c>
      <c r="AS88">
        <v>4.7460500000000003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817.76032555773656</v>
      </c>
      <c r="DN88">
        <v>26.858986348464793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4.6787639945570012</v>
      </c>
      <c r="L89">
        <v>578.49611153104149</v>
      </c>
      <c r="M89">
        <v>28.22903334456046</v>
      </c>
      <c r="N89">
        <v>0</v>
      </c>
      <c r="O89">
        <v>0</v>
      </c>
      <c r="P89">
        <v>31.754212360116941</v>
      </c>
      <c r="Q89">
        <v>3.0579524301964844</v>
      </c>
      <c r="R89">
        <v>7.7235058430717851</v>
      </c>
      <c r="S89">
        <v>8.0977841095890408</v>
      </c>
      <c r="T89">
        <v>0</v>
      </c>
      <c r="U89">
        <v>53.531946993015268</v>
      </c>
      <c r="V89">
        <v>5.1394029574861371</v>
      </c>
      <c r="W89">
        <v>13.778020694412508</v>
      </c>
      <c r="X89">
        <v>30.170269929629242</v>
      </c>
      <c r="Y89">
        <v>0</v>
      </c>
      <c r="Z89">
        <v>0</v>
      </c>
      <c r="AA89">
        <v>0</v>
      </c>
      <c r="AB89">
        <v>4.0081999999999995</v>
      </c>
      <c r="AC89">
        <v>0</v>
      </c>
      <c r="AD89">
        <v>2.5128600000000003</v>
      </c>
      <c r="AE89">
        <v>10.110796800000001</v>
      </c>
      <c r="AF89">
        <v>5.4449999999999985</v>
      </c>
      <c r="AG89">
        <v>6.0945206399999998</v>
      </c>
      <c r="AH89">
        <v>6.3918800000000013</v>
      </c>
      <c r="AI89">
        <v>0</v>
      </c>
      <c r="AJ89">
        <v>0</v>
      </c>
      <c r="AK89">
        <v>8.0585100000000001</v>
      </c>
      <c r="AL89">
        <v>0</v>
      </c>
      <c r="AM89">
        <v>1.6196399999999997</v>
      </c>
      <c r="AN89">
        <v>0.61216000000000004</v>
      </c>
      <c r="AO89">
        <v>0.67649400000000015</v>
      </c>
      <c r="AP89">
        <v>1.5721062785249278</v>
      </c>
      <c r="AQ89">
        <v>18.421489999999999</v>
      </c>
      <c r="AR89">
        <v>7.1127000000000038</v>
      </c>
      <c r="AS89">
        <v>4.7460500000000003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815.26246653605176</v>
      </c>
      <c r="DN89">
        <v>26.776945370149615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4.6787639945570012</v>
      </c>
      <c r="L90">
        <v>578.49611153104149</v>
      </c>
      <c r="M90">
        <v>28.22903334456046</v>
      </c>
      <c r="N90">
        <v>0</v>
      </c>
      <c r="O90">
        <v>0</v>
      </c>
      <c r="P90">
        <v>31.754212360116941</v>
      </c>
      <c r="Q90">
        <v>3.0579524301964844</v>
      </c>
      <c r="R90">
        <v>7.7235058430717851</v>
      </c>
      <c r="S90">
        <v>8.0977841095890408</v>
      </c>
      <c r="T90">
        <v>0</v>
      </c>
      <c r="U90">
        <v>53.531946993015268</v>
      </c>
      <c r="V90">
        <v>5.1394029574861371</v>
      </c>
      <c r="W90">
        <v>13.778020694412508</v>
      </c>
      <c r="X90">
        <v>30.170269929629242</v>
      </c>
      <c r="Y90">
        <v>0</v>
      </c>
      <c r="Z90">
        <v>0</v>
      </c>
      <c r="AA90">
        <v>0</v>
      </c>
      <c r="AB90">
        <v>4.0081999999999995</v>
      </c>
      <c r="AC90">
        <v>0</v>
      </c>
      <c r="AD90">
        <v>0.40529999999999988</v>
      </c>
      <c r="AE90">
        <v>10.110796800000001</v>
      </c>
      <c r="AF90">
        <v>2.7224999999999993</v>
      </c>
      <c r="AG90">
        <v>6.0945206399999998</v>
      </c>
      <c r="AH90">
        <v>6.3918800000000013</v>
      </c>
      <c r="AI90">
        <v>0</v>
      </c>
      <c r="AJ90">
        <v>0</v>
      </c>
      <c r="AK90">
        <v>8.0585100000000001</v>
      </c>
      <c r="AL90">
        <v>0</v>
      </c>
      <c r="AM90">
        <v>1.6196399999999997</v>
      </c>
      <c r="AN90">
        <v>0.61216000000000004</v>
      </c>
      <c r="AO90">
        <v>0.67649400000000015</v>
      </c>
      <c r="AP90">
        <v>1.5721062785249278</v>
      </c>
      <c r="AQ90">
        <v>14.3042</v>
      </c>
      <c r="AR90">
        <v>7.1127000000000038</v>
      </c>
      <c r="AS90">
        <v>4.7460500000000003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806.59964197151237</v>
      </c>
      <c r="DN90">
        <v>26.492419934689014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4.6787639945570012</v>
      </c>
      <c r="L91">
        <v>578.49611153104149</v>
      </c>
      <c r="M91">
        <v>28.22903334456046</v>
      </c>
      <c r="N91">
        <v>0</v>
      </c>
      <c r="O91">
        <v>0</v>
      </c>
      <c r="P91">
        <v>31.754212360116941</v>
      </c>
      <c r="Q91">
        <v>3.0579524301964844</v>
      </c>
      <c r="R91">
        <v>7.7235058430717851</v>
      </c>
      <c r="S91">
        <v>8.0977841095890408</v>
      </c>
      <c r="T91">
        <v>0</v>
      </c>
      <c r="U91">
        <v>53.531946993015268</v>
      </c>
      <c r="V91">
        <v>5.1394029574861371</v>
      </c>
      <c r="W91">
        <v>13.778020694412508</v>
      </c>
      <c r="X91">
        <v>30.170269929629242</v>
      </c>
      <c r="Y91">
        <v>0</v>
      </c>
      <c r="Z91">
        <v>0</v>
      </c>
      <c r="AA91">
        <v>0</v>
      </c>
      <c r="AB91">
        <v>4.0081999999999995</v>
      </c>
      <c r="AC91">
        <v>0</v>
      </c>
      <c r="AD91">
        <v>0.40529999999999988</v>
      </c>
      <c r="AE91">
        <v>10.110796800000001</v>
      </c>
      <c r="AF91">
        <v>2.7224999999999993</v>
      </c>
      <c r="AG91">
        <v>6.0945206399999998</v>
      </c>
      <c r="AH91">
        <v>6.3918800000000013</v>
      </c>
      <c r="AI91">
        <v>0</v>
      </c>
      <c r="AJ91">
        <v>0</v>
      </c>
      <c r="AK91">
        <v>8.0585100000000001</v>
      </c>
      <c r="AL91">
        <v>0</v>
      </c>
      <c r="AM91">
        <v>1.6196399999999997</v>
      </c>
      <c r="AN91">
        <v>0.61216000000000004</v>
      </c>
      <c r="AO91">
        <v>1.0823904000000002</v>
      </c>
      <c r="AP91">
        <v>1.5721062785249278</v>
      </c>
      <c r="AQ91">
        <v>14.3042</v>
      </c>
      <c r="AR91">
        <v>6.0966000000000022</v>
      </c>
      <c r="AS91">
        <v>4.7460500000000003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806.00884278463616</v>
      </c>
      <c r="DN91">
        <v>26.473015521565095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4.6787639945570012</v>
      </c>
      <c r="L92">
        <v>578.49611153104149</v>
      </c>
      <c r="M92">
        <v>28.22903334456046</v>
      </c>
      <c r="N92">
        <v>0</v>
      </c>
      <c r="O92">
        <v>0</v>
      </c>
      <c r="P92">
        <v>31.754212360116941</v>
      </c>
      <c r="Q92">
        <v>3.0579524301964844</v>
      </c>
      <c r="R92">
        <v>7.7235058430717851</v>
      </c>
      <c r="S92">
        <v>8.0977841095890408</v>
      </c>
      <c r="T92">
        <v>0</v>
      </c>
      <c r="U92">
        <v>53.531946993015268</v>
      </c>
      <c r="V92">
        <v>5.1394029574861371</v>
      </c>
      <c r="W92">
        <v>13.778020694412508</v>
      </c>
      <c r="X92">
        <v>30.170269929629242</v>
      </c>
      <c r="Y92">
        <v>0</v>
      </c>
      <c r="Z92">
        <v>0</v>
      </c>
      <c r="AA92">
        <v>0</v>
      </c>
      <c r="AB92">
        <v>4.0081999999999995</v>
      </c>
      <c r="AC92">
        <v>0</v>
      </c>
      <c r="AD92">
        <v>0.40529999999999988</v>
      </c>
      <c r="AE92">
        <v>10.110796800000001</v>
      </c>
      <c r="AF92">
        <v>2.7224999999999993</v>
      </c>
      <c r="AG92">
        <v>6.0945206399999998</v>
      </c>
      <c r="AH92">
        <v>6.3918800000000013</v>
      </c>
      <c r="AI92">
        <v>0</v>
      </c>
      <c r="AJ92">
        <v>0</v>
      </c>
      <c r="AK92">
        <v>8.0585100000000001</v>
      </c>
      <c r="AL92">
        <v>0</v>
      </c>
      <c r="AM92">
        <v>1.6196399999999997</v>
      </c>
      <c r="AN92">
        <v>0.61216000000000004</v>
      </c>
      <c r="AO92">
        <v>1.0823904000000002</v>
      </c>
      <c r="AP92">
        <v>1.5721062785249278</v>
      </c>
      <c r="AQ92">
        <v>14.3042</v>
      </c>
      <c r="AR92">
        <v>6.0966000000000022</v>
      </c>
      <c r="AS92">
        <v>4.7460500000000003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806.00884278463616</v>
      </c>
      <c r="DN92">
        <v>26.473015521565095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4.6787639945570012</v>
      </c>
      <c r="L93">
        <v>578.49611153104149</v>
      </c>
      <c r="M93">
        <v>28.22903334456046</v>
      </c>
      <c r="N93">
        <v>0</v>
      </c>
      <c r="O93">
        <v>0</v>
      </c>
      <c r="P93">
        <v>31.754212360116941</v>
      </c>
      <c r="Q93">
        <v>3.0579524301964844</v>
      </c>
      <c r="R93">
        <v>7.7235058430717851</v>
      </c>
      <c r="S93">
        <v>8.0977841095890408</v>
      </c>
      <c r="T93">
        <v>0</v>
      </c>
      <c r="U93">
        <v>55.236667527103776</v>
      </c>
      <c r="V93">
        <v>5.1394029574861371</v>
      </c>
      <c r="W93">
        <v>13.778020694412508</v>
      </c>
      <c r="X93">
        <v>30.170269929629242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0.40529999999999988</v>
      </c>
      <c r="AE93">
        <v>10.110796800000001</v>
      </c>
      <c r="AF93">
        <v>2.7224999999999993</v>
      </c>
      <c r="AG93">
        <v>6.0945206399999998</v>
      </c>
      <c r="AH93">
        <v>6.3918800000000013</v>
      </c>
      <c r="AI93">
        <v>0</v>
      </c>
      <c r="AJ93">
        <v>0</v>
      </c>
      <c r="AK93">
        <v>8.0585100000000001</v>
      </c>
      <c r="AL93">
        <v>0</v>
      </c>
      <c r="AM93">
        <v>1.6196399999999997</v>
      </c>
      <c r="AN93">
        <v>0.61216000000000004</v>
      </c>
      <c r="AO93">
        <v>1.0823904000000002</v>
      </c>
      <c r="AP93">
        <v>1.5721062785249278</v>
      </c>
      <c r="AQ93">
        <v>10.4382</v>
      </c>
      <c r="AR93">
        <v>6.0966000000000022</v>
      </c>
      <c r="AS93">
        <v>4.7460500000000003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800.03555265222792</v>
      </c>
      <c r="DN93">
        <v>26.276826188061953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4.6787639945570012</v>
      </c>
      <c r="L94">
        <v>578.49611153104149</v>
      </c>
      <c r="M94">
        <v>28.22903334456046</v>
      </c>
      <c r="N94">
        <v>0</v>
      </c>
      <c r="O94">
        <v>0</v>
      </c>
      <c r="P94">
        <v>31.754212360116941</v>
      </c>
      <c r="Q94">
        <v>3.0579524301964844</v>
      </c>
      <c r="R94">
        <v>7.7235058430717851</v>
      </c>
      <c r="S94">
        <v>8.0977841095890408</v>
      </c>
      <c r="T94">
        <v>0</v>
      </c>
      <c r="U94">
        <v>57.333976782226642</v>
      </c>
      <c r="V94">
        <v>5.1394029574861371</v>
      </c>
      <c r="W94">
        <v>13.778020694412508</v>
      </c>
      <c r="X94">
        <v>30.170269929629242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0.40529999999999988</v>
      </c>
      <c r="AE94">
        <v>10.110796800000001</v>
      </c>
      <c r="AF94">
        <v>2.7224999999999993</v>
      </c>
      <c r="AG94">
        <v>6.0945206399999998</v>
      </c>
      <c r="AH94">
        <v>6.3918800000000013</v>
      </c>
      <c r="AI94">
        <v>0</v>
      </c>
      <c r="AJ94">
        <v>0</v>
      </c>
      <c r="AK94">
        <v>8.0585100000000001</v>
      </c>
      <c r="AL94">
        <v>0</v>
      </c>
      <c r="AM94">
        <v>1.6196399999999997</v>
      </c>
      <c r="AN94">
        <v>0.61216000000000004</v>
      </c>
      <c r="AO94">
        <v>1.0823904000000002</v>
      </c>
      <c r="AP94">
        <v>1.5721062785249278</v>
      </c>
      <c r="AQ94">
        <v>9.5490199999999987</v>
      </c>
      <c r="AR94">
        <v>6.0966000000000022</v>
      </c>
      <c r="AS94">
        <v>4.7460500000000003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801.20526339235494</v>
      </c>
      <c r="DN94">
        <v>26.315244703057665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4.6787639945570012</v>
      </c>
      <c r="L95">
        <v>578.49611153104149</v>
      </c>
      <c r="M95">
        <v>28.22903334456046</v>
      </c>
      <c r="N95">
        <v>0</v>
      </c>
      <c r="O95">
        <v>0</v>
      </c>
      <c r="P95">
        <v>31.754212360116941</v>
      </c>
      <c r="Q95">
        <v>3.0579524301964844</v>
      </c>
      <c r="R95">
        <v>7.7235058430717851</v>
      </c>
      <c r="S95">
        <v>8.0977841095890408</v>
      </c>
      <c r="T95">
        <v>0</v>
      </c>
      <c r="U95">
        <v>58.562295375832029</v>
      </c>
      <c r="V95">
        <v>5.1394029574861371</v>
      </c>
      <c r="W95">
        <v>13.778020694412508</v>
      </c>
      <c r="X95">
        <v>30.170269929629242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0.40529999999999988</v>
      </c>
      <c r="AE95">
        <v>10.110796800000001</v>
      </c>
      <c r="AF95">
        <v>2.7224999999999993</v>
      </c>
      <c r="AG95">
        <v>6.0945206399999998</v>
      </c>
      <c r="AH95">
        <v>6.3918800000000013</v>
      </c>
      <c r="AI95">
        <v>0</v>
      </c>
      <c r="AJ95">
        <v>0</v>
      </c>
      <c r="AK95">
        <v>8.0585100000000001</v>
      </c>
      <c r="AL95">
        <v>0</v>
      </c>
      <c r="AM95">
        <v>1.6196399999999997</v>
      </c>
      <c r="AN95">
        <v>0.61216000000000004</v>
      </c>
      <c r="AO95">
        <v>1.3529880000000003</v>
      </c>
      <c r="AP95">
        <v>1.5721062785249278</v>
      </c>
      <c r="AQ95">
        <v>9.5490199999999987</v>
      </c>
      <c r="AR95">
        <v>6.0966000000000022</v>
      </c>
      <c r="AS95">
        <v>4.7460500000000003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802.65651392528434</v>
      </c>
      <c r="DN95">
        <v>26.362910363733683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4.6787639945570012</v>
      </c>
      <c r="L96">
        <v>578.49611153104149</v>
      </c>
      <c r="M96">
        <v>28.22903334456046</v>
      </c>
      <c r="N96">
        <v>0</v>
      </c>
      <c r="O96">
        <v>0</v>
      </c>
      <c r="P96">
        <v>31.754212360116941</v>
      </c>
      <c r="Q96">
        <v>3.0579524301964844</v>
      </c>
      <c r="R96">
        <v>7.7235058430717851</v>
      </c>
      <c r="S96">
        <v>8.0977841095890408</v>
      </c>
      <c r="T96">
        <v>0</v>
      </c>
      <c r="U96">
        <v>59.418942317947902</v>
      </c>
      <c r="V96">
        <v>5.1394029574861371</v>
      </c>
      <c r="W96">
        <v>13.778020694412508</v>
      </c>
      <c r="X96">
        <v>30.170269929629242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0.40529999999999988</v>
      </c>
      <c r="AE96">
        <v>10.110796800000001</v>
      </c>
      <c r="AF96">
        <v>2.7224999999999993</v>
      </c>
      <c r="AG96">
        <v>6.0945206399999998</v>
      </c>
      <c r="AH96">
        <v>6.3918800000000013</v>
      </c>
      <c r="AI96">
        <v>0</v>
      </c>
      <c r="AJ96">
        <v>0</v>
      </c>
      <c r="AK96">
        <v>8.0585100000000001</v>
      </c>
      <c r="AL96">
        <v>0</v>
      </c>
      <c r="AM96">
        <v>1.6196399999999997</v>
      </c>
      <c r="AN96">
        <v>0.61216000000000004</v>
      </c>
      <c r="AO96">
        <v>1.3529880000000003</v>
      </c>
      <c r="AP96">
        <v>1.5721062785249278</v>
      </c>
      <c r="AQ96">
        <v>9.5490199999999987</v>
      </c>
      <c r="AR96">
        <v>6.0966000000000022</v>
      </c>
      <c r="AS96">
        <v>4.7460500000000003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803.48591949463685</v>
      </c>
      <c r="DN96">
        <v>26.390151736497046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4.6787639945570012</v>
      </c>
      <c r="L97">
        <v>578.49611153104149</v>
      </c>
      <c r="M97">
        <v>28.22903334456046</v>
      </c>
      <c r="N97">
        <v>0</v>
      </c>
      <c r="O97">
        <v>0</v>
      </c>
      <c r="P97">
        <v>31.754212360116941</v>
      </c>
      <c r="Q97">
        <v>3.0579524301964844</v>
      </c>
      <c r="R97">
        <v>7.7235058430717851</v>
      </c>
      <c r="S97">
        <v>8.0977841095890408</v>
      </c>
      <c r="T97">
        <v>0</v>
      </c>
      <c r="U97">
        <v>60.277173627355637</v>
      </c>
      <c r="V97">
        <v>5.1394029574861371</v>
      </c>
      <c r="W97">
        <v>13.778020694412508</v>
      </c>
      <c r="X97">
        <v>30.170269929629242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0.40529999999999988</v>
      </c>
      <c r="AE97">
        <v>10.110796800000001</v>
      </c>
      <c r="AF97">
        <v>2.7224999999999993</v>
      </c>
      <c r="AG97">
        <v>6.0945206399999998</v>
      </c>
      <c r="AH97">
        <v>6.3918800000000013</v>
      </c>
      <c r="AI97">
        <v>0</v>
      </c>
      <c r="AJ97">
        <v>0</v>
      </c>
      <c r="AK97">
        <v>8.0585100000000001</v>
      </c>
      <c r="AL97">
        <v>0</v>
      </c>
      <c r="AM97">
        <v>0</v>
      </c>
      <c r="AN97">
        <v>0.61216000000000004</v>
      </c>
      <c r="AO97">
        <v>1.3529880000000003</v>
      </c>
      <c r="AP97">
        <v>1.5721062785249278</v>
      </c>
      <c r="AQ97">
        <v>9.5490199999999987</v>
      </c>
      <c r="AR97">
        <v>4.0644000000000009</v>
      </c>
      <c r="AS97">
        <v>4.7460500000000003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800.7811477984734</v>
      </c>
      <c r="DN97">
        <v>26.301314742068229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4.6787639945570012</v>
      </c>
      <c r="L98">
        <v>578.49611153104149</v>
      </c>
      <c r="M98">
        <v>28.22903334456046</v>
      </c>
      <c r="N98">
        <v>0</v>
      </c>
      <c r="O98">
        <v>0</v>
      </c>
      <c r="P98">
        <v>31.754212360116941</v>
      </c>
      <c r="Q98">
        <v>3.0579524301964844</v>
      </c>
      <c r="R98">
        <v>7.7235058430717851</v>
      </c>
      <c r="S98">
        <v>8.0977841095890408</v>
      </c>
      <c r="T98">
        <v>0</v>
      </c>
      <c r="U98">
        <v>61.649752634284248</v>
      </c>
      <c r="V98">
        <v>5.1394029574861371</v>
      </c>
      <c r="W98">
        <v>13.778020694412508</v>
      </c>
      <c r="X98">
        <v>30.170269929629242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0.40529999999999988</v>
      </c>
      <c r="AE98">
        <v>10.110796800000001</v>
      </c>
      <c r="AF98">
        <v>2.7224999999999993</v>
      </c>
      <c r="AG98">
        <v>6.0945206399999998</v>
      </c>
      <c r="AH98">
        <v>6.3918800000000013</v>
      </c>
      <c r="AI98">
        <v>0</v>
      </c>
      <c r="AJ98">
        <v>0</v>
      </c>
      <c r="AK98">
        <v>8.0585100000000001</v>
      </c>
      <c r="AL98">
        <v>0</v>
      </c>
      <c r="AM98">
        <v>0</v>
      </c>
      <c r="AN98">
        <v>0.61216000000000004</v>
      </c>
      <c r="AO98">
        <v>1.3529880000000003</v>
      </c>
      <c r="AP98">
        <v>1.5721062785249278</v>
      </c>
      <c r="AQ98">
        <v>9.5490199999999987</v>
      </c>
      <c r="AR98">
        <v>4.0644000000000009</v>
      </c>
      <c r="AS98">
        <v>4.7460500000000003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802.1100787546344</v>
      </c>
      <c r="DN98">
        <v>26.344962792835872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0.10644196909863851</v>
      </c>
      <c r="L99">
        <f t="shared" si="2"/>
        <v>11.018498699609257</v>
      </c>
      <c r="M99">
        <f t="shared" si="2"/>
        <v>0.67749680026945092</v>
      </c>
      <c r="N99">
        <f t="shared" si="2"/>
        <v>0.32365475409836086</v>
      </c>
      <c r="O99">
        <f t="shared" si="2"/>
        <v>0</v>
      </c>
      <c r="P99">
        <f t="shared" si="2"/>
        <v>0.74785421378695593</v>
      </c>
      <c r="Q99">
        <f t="shared" si="2"/>
        <v>3.5167218200620451E-2</v>
      </c>
      <c r="R99">
        <f t="shared" si="2"/>
        <v>0.21525346114800495</v>
      </c>
      <c r="S99">
        <f t="shared" si="2"/>
        <v>9.5089748975293237E-2</v>
      </c>
      <c r="T99">
        <f t="shared" si="2"/>
        <v>0</v>
      </c>
      <c r="U99">
        <f t="shared" si="2"/>
        <v>1.2925885094090335</v>
      </c>
      <c r="V99">
        <f t="shared" si="2"/>
        <v>0.12013670946285641</v>
      </c>
      <c r="W99">
        <f t="shared" si="2"/>
        <v>0.30966256283547611</v>
      </c>
      <c r="X99">
        <f t="shared" si="2"/>
        <v>0.72239204152077763</v>
      </c>
      <c r="Y99">
        <f t="shared" si="2"/>
        <v>0</v>
      </c>
      <c r="Z99">
        <f t="shared" si="2"/>
        <v>2.3598675E-2</v>
      </c>
      <c r="AA99">
        <f t="shared" si="2"/>
        <v>5.8161363369980526E-2</v>
      </c>
      <c r="AB99">
        <f t="shared" si="2"/>
        <v>8.0534144999999918E-2</v>
      </c>
      <c r="AC99">
        <f t="shared" si="2"/>
        <v>2.3775267038636732E-2</v>
      </c>
      <c r="AD99">
        <f t="shared" si="2"/>
        <v>6.0548577600000021E-2</v>
      </c>
      <c r="AE99">
        <f t="shared" si="2"/>
        <v>0.19588802879999992</v>
      </c>
      <c r="AF99">
        <f t="shared" si="2"/>
        <v>0.10436250000000004</v>
      </c>
      <c r="AG99">
        <f t="shared" si="2"/>
        <v>0.14626849536000003</v>
      </c>
      <c r="AH99">
        <f t="shared" si="2"/>
        <v>0.33288620499999988</v>
      </c>
      <c r="AI99">
        <f t="shared" si="2"/>
        <v>2.6109656999999994E-2</v>
      </c>
      <c r="AJ99">
        <f t="shared" si="2"/>
        <v>0</v>
      </c>
      <c r="AK99">
        <f t="shared" si="2"/>
        <v>0.19340423999999978</v>
      </c>
      <c r="AL99">
        <f t="shared" si="2"/>
        <v>0</v>
      </c>
      <c r="AM99">
        <f t="shared" si="2"/>
        <v>3.2719795499999989E-2</v>
      </c>
      <c r="AN99">
        <f t="shared" si="2"/>
        <v>1.4691840000000025E-2</v>
      </c>
      <c r="AO99">
        <f t="shared" si="2"/>
        <v>2.5436174400000039E-2</v>
      </c>
      <c r="AP99">
        <f t="shared" si="2"/>
        <v>4.8037672473177341E-2</v>
      </c>
      <c r="AQ99">
        <f t="shared" si="2"/>
        <v>0.20315829999999993</v>
      </c>
      <c r="AR99">
        <f t="shared" si="2"/>
        <v>0.14894332500000007</v>
      </c>
      <c r="AS99">
        <f t="shared" si="2"/>
        <v>0.11215576433184669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16.959835782606621</v>
      </c>
      <c r="DN99">
        <f t="shared" si="3"/>
        <v>0.53508093168174131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0</v>
      </c>
      <c r="DN3">
        <v>0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0</v>
      </c>
      <c r="DN4">
        <v>0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  <c r="DN5">
        <v>0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  <c r="DN6">
        <v>0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  <c r="DN7">
        <v>0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  <c r="DN8">
        <v>0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  <c r="DN9">
        <v>0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  <c r="DN10">
        <v>0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  <c r="DN11">
        <v>0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  <c r="DN12">
        <v>0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  <c r="DN13">
        <v>0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  <c r="DN14">
        <v>0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  <c r="DN15">
        <v>0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  <c r="DN16">
        <v>0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  <c r="DN17">
        <v>0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  <c r="DN18">
        <v>0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  <c r="DN19">
        <v>0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  <c r="DN20">
        <v>0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  <c r="DN21">
        <v>0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  <c r="DN22">
        <v>0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  <c r="DN23">
        <v>0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  <c r="DN24">
        <v>0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  <c r="DN25">
        <v>0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  <c r="DN26">
        <v>0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9.68</v>
      </c>
      <c r="DN27">
        <v>0.32000000000000028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14.52</v>
      </c>
      <c r="DN28">
        <v>0.48000000000000043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14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13.55</v>
      </c>
      <c r="DN29">
        <v>0.44999999999999929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19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18.399999999999999</v>
      </c>
      <c r="DN30">
        <v>0.60000000000000142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24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23.24</v>
      </c>
      <c r="DN31">
        <v>0.76000000000000156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30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29.05</v>
      </c>
      <c r="DN32">
        <v>0.94999999999999929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33.659999999999997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32.590000000000003</v>
      </c>
      <c r="DN33">
        <v>1.0699999999999932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39.700000000000003</v>
      </c>
      <c r="DN34">
        <v>1.2999999999999972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47.78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46.26</v>
      </c>
      <c r="DN35">
        <v>1.5200000000000031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57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55.19</v>
      </c>
      <c r="DN36">
        <v>1.8100000000000023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64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61.96</v>
      </c>
      <c r="DN37">
        <v>2.0399999999999991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69.709999999999994</v>
      </c>
      <c r="DN38">
        <v>2.2900000000000063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34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32.92</v>
      </c>
      <c r="DN39">
        <v>1.0799999999999983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39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37.76</v>
      </c>
      <c r="DN40">
        <v>1.240000000000002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47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45.51</v>
      </c>
      <c r="DN41">
        <v>1.490000000000002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55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53.25</v>
      </c>
      <c r="DN42">
        <v>1.75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54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52.28</v>
      </c>
      <c r="DN43">
        <v>1.7199999999999989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54.47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52.74</v>
      </c>
      <c r="DN44">
        <v>1.7299999999999969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59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57.12</v>
      </c>
      <c r="DN45">
        <v>1.8800000000000026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59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57.12</v>
      </c>
      <c r="DN46">
        <v>1.8800000000000026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55.999999999999993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54.22</v>
      </c>
      <c r="DN47">
        <v>1.779999999999994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55.999999999999993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54.22</v>
      </c>
      <c r="DN48">
        <v>1.779999999999994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55.999999999999993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54.22</v>
      </c>
      <c r="DN49">
        <v>1.779999999999994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55.999999999999993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54.22</v>
      </c>
      <c r="DN50">
        <v>1.779999999999994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55.999999999999993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54.22</v>
      </c>
      <c r="DN51">
        <v>1.779999999999994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55.999999999999993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54.22</v>
      </c>
      <c r="DN52">
        <v>1.779999999999994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55.999999999999993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54.22</v>
      </c>
      <c r="DN53">
        <v>1.779999999999994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55.999999999999993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54.22</v>
      </c>
      <c r="DN54">
        <v>1.779999999999994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55.999999999999993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54.22</v>
      </c>
      <c r="DN55">
        <v>1.779999999999994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55.999999999999993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54.22</v>
      </c>
      <c r="DN56">
        <v>1.779999999999994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55.999999999999993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54.22</v>
      </c>
      <c r="DN57">
        <v>1.779999999999994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55.999999999999993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54.22</v>
      </c>
      <c r="DN58">
        <v>1.779999999999994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55.999999999999993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54.22</v>
      </c>
      <c r="DN59">
        <v>1.779999999999994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55.999999999999993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54.22</v>
      </c>
      <c r="DN60">
        <v>1.779999999999994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55.999999999999993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54.22</v>
      </c>
      <c r="DN61">
        <v>1.779999999999994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55.999999999999993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54.22</v>
      </c>
      <c r="DN62">
        <v>1.779999999999994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80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77.459999999999994</v>
      </c>
      <c r="DN63">
        <v>2.5400000000000063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80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77.459999999999994</v>
      </c>
      <c r="DN64">
        <v>2.5400000000000063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80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77.459999999999994</v>
      </c>
      <c r="DN65">
        <v>2.5400000000000063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80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77.459999999999994</v>
      </c>
      <c r="DN66">
        <v>2.5400000000000063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79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76.489999999999995</v>
      </c>
      <c r="DN67">
        <v>2.5100000000000051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77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74.55</v>
      </c>
      <c r="DN68">
        <v>2.4500000000000028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105.14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101.8</v>
      </c>
      <c r="DN69">
        <v>3.3400000000000034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111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107.47</v>
      </c>
      <c r="DN70">
        <v>3.5300000000000011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128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123.93</v>
      </c>
      <c r="DN71">
        <v>4.0699999999999932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124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120.06</v>
      </c>
      <c r="DN72">
        <v>3.9399999999999977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122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118.12</v>
      </c>
      <c r="DN73">
        <v>3.8799999999999955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119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115.22</v>
      </c>
      <c r="DN74">
        <v>3.7800000000000011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111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107.47</v>
      </c>
      <c r="DN75">
        <v>3.5300000000000011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109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105.53</v>
      </c>
      <c r="DN76">
        <v>3.4699999999999989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107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103.6</v>
      </c>
      <c r="DN77">
        <v>3.4000000000000057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102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98.76</v>
      </c>
      <c r="DN78">
        <v>3.2399999999999949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84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81.33</v>
      </c>
      <c r="DN79">
        <v>2.6700000000000017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79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76.489999999999995</v>
      </c>
      <c r="DN80">
        <v>2.5100000000000051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67.94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65.78</v>
      </c>
      <c r="DN81">
        <v>2.1599999999999966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53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51.31</v>
      </c>
      <c r="DN82">
        <v>1.6899999999999977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47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45.51</v>
      </c>
      <c r="DN83">
        <v>1.490000000000002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44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42.6</v>
      </c>
      <c r="DN84">
        <v>1.3999999999999986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41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39.700000000000003</v>
      </c>
      <c r="DN85">
        <v>1.2999999999999972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37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35.82</v>
      </c>
      <c r="DN86">
        <v>1.1799999999999997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36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34.86</v>
      </c>
      <c r="DN87">
        <v>1.1400000000000006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33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31.95</v>
      </c>
      <c r="DN88">
        <v>1.0500000000000007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32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30.98</v>
      </c>
      <c r="DN89">
        <v>1.0199999999999996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27.999999999999996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27.11</v>
      </c>
      <c r="DN90">
        <v>0.88999999999999702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26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25.17</v>
      </c>
      <c r="DN91">
        <v>0.82999999999999829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24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23.24</v>
      </c>
      <c r="DN92">
        <v>0.76000000000000156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22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21.3</v>
      </c>
      <c r="DN93">
        <v>0.69999999999999929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20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19.36</v>
      </c>
      <c r="DN94">
        <v>0.64000000000000057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16.46</v>
      </c>
      <c r="DN95">
        <v>0.53999999999999915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16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15.49</v>
      </c>
      <c r="DN96">
        <v>0.50999999999999979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14.52</v>
      </c>
      <c r="DN97">
        <v>0.48000000000000043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13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12.59</v>
      </c>
      <c r="DN98">
        <v>0.41000000000000014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1.0184975000000001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0.98612000000000011</v>
      </c>
      <c r="DN99">
        <f t="shared" si="3"/>
        <v>3.2377499999999976E-2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19.785869999999999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19.156679</v>
      </c>
      <c r="DN3">
        <v>0.62919099999999872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17.144259999999999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16.599073000000001</v>
      </c>
      <c r="DN4">
        <v>0.54518699999999853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16.136319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15.623184</v>
      </c>
      <c r="DN5">
        <v>0.51313500000000012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14.143050000000001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13.693301</v>
      </c>
      <c r="DN6">
        <v>0.44974900000000062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14.845681000000001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14.373588</v>
      </c>
      <c r="DN7">
        <v>0.47209300000000098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15.146509999999999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14.664851000000001</v>
      </c>
      <c r="DN8">
        <v>0.48165899999999873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16.382442999999999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15.861480999999999</v>
      </c>
      <c r="DN9">
        <v>0.52096199999999904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15.714615999999999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15.214891</v>
      </c>
      <c r="DN10">
        <v>0.49972499999999975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16.487269999999999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15.962975</v>
      </c>
      <c r="DN11">
        <v>0.52429499999999862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15.316775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14.829701999999999</v>
      </c>
      <c r="DN12">
        <v>0.48707300000000053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15.752129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15.251211</v>
      </c>
      <c r="DN13">
        <v>0.50091800000000042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17.209281000000001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16.662026000000001</v>
      </c>
      <c r="DN14">
        <v>0.54725499999999982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16.214365999999998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15.698748999999999</v>
      </c>
      <c r="DN15">
        <v>0.51561699999999888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16.226140999999998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15.710150000000001</v>
      </c>
      <c r="DN16">
        <v>0.51599099999999787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15.534973000000001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15.040960999999999</v>
      </c>
      <c r="DN17">
        <v>0.49401200000000145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16.698174000000002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16.167172000000001</v>
      </c>
      <c r="DN18">
        <v>0.53100200000000086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20.000004000000001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19.364004000000001</v>
      </c>
      <c r="DN19">
        <v>0.63599999999999923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20.000004000000001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19.364004000000001</v>
      </c>
      <c r="DN20">
        <v>0.63599999999999923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20.000004000000001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19.364004000000001</v>
      </c>
      <c r="DN21">
        <v>0.63599999999999923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20.000004000000001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19.364004000000001</v>
      </c>
      <c r="DN22">
        <v>0.63599999999999923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20.000004000000001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19.364004000000001</v>
      </c>
      <c r="DN23">
        <v>0.63599999999999923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20.000004000000001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19.364004000000001</v>
      </c>
      <c r="DN24">
        <v>0.63599999999999923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20.000004000000001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19.364004000000001</v>
      </c>
      <c r="DN25">
        <v>0.63599999999999923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20.000004000000001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19.364004000000001</v>
      </c>
      <c r="DN26">
        <v>0.63599999999999923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20.000004000000001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19.364004000000001</v>
      </c>
      <c r="DN27">
        <v>0.63599999999999923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20.000004000000001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19.364004000000001</v>
      </c>
      <c r="DN28">
        <v>0.63599999999999923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20.000004000000001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19.364004000000001</v>
      </c>
      <c r="DN29">
        <v>0.63599999999999923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20.000004000000001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19.364004000000001</v>
      </c>
      <c r="DN30">
        <v>0.63599999999999923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20.000004000000001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19.364004000000001</v>
      </c>
      <c r="DN31">
        <v>0.63599999999999923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20.000004000000001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19.364004000000001</v>
      </c>
      <c r="DN32">
        <v>0.63599999999999923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20.000004000000001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19.364004000000001</v>
      </c>
      <c r="DN33">
        <v>0.63599999999999923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19.271844000000002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18.658999000000001</v>
      </c>
      <c r="DN34">
        <v>0.61284500000000008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20.000004000000001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19.364004000000001</v>
      </c>
      <c r="DN35">
        <v>0.63599999999999923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20.000004000000001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19.364004000000001</v>
      </c>
      <c r="DN36">
        <v>0.63599999999999923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20.000004000000001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19.364004000000001</v>
      </c>
      <c r="DN37">
        <v>0.63599999999999923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20.000004000000001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19.364004000000001</v>
      </c>
      <c r="DN38">
        <v>0.63599999999999923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20.000004000000001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19.364004000000001</v>
      </c>
      <c r="DN39">
        <v>0.63599999999999923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20.000004000000001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19.364004000000001</v>
      </c>
      <c r="DN40">
        <v>0.63599999999999923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20.000004000000001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19.364004000000001</v>
      </c>
      <c r="DN41">
        <v>0.63599999999999923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20.000004000000001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19.364004000000001</v>
      </c>
      <c r="DN42">
        <v>0.63599999999999923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20.000004000000001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19.364004000000001</v>
      </c>
      <c r="DN43">
        <v>0.63599999999999923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20.000004000000001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19.364004000000001</v>
      </c>
      <c r="DN44">
        <v>0.63599999999999923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20.000004000000001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19.364004000000001</v>
      </c>
      <c r="DN45">
        <v>0.63599999999999923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20.000004000000001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19.364004000000001</v>
      </c>
      <c r="DN46">
        <v>0.63599999999999923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20.000004000000001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19.364004000000001</v>
      </c>
      <c r="DN47">
        <v>0.63599999999999923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18.605163999999998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18.01352</v>
      </c>
      <c r="DN48">
        <v>0.59164399999999873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20.000004000000001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19.364004000000001</v>
      </c>
      <c r="DN49">
        <v>0.63599999999999923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20.000004000000001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19.364004000000001</v>
      </c>
      <c r="DN50">
        <v>0.63599999999999923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20.000004000000001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19.364004000000001</v>
      </c>
      <c r="DN51">
        <v>0.63599999999999923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20.000004000000001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19.364004000000001</v>
      </c>
      <c r="DN52">
        <v>0.63599999999999923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20.000004000000001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19.364004000000001</v>
      </c>
      <c r="DN53">
        <v>0.63599999999999923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20.000004000000001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19.364004000000001</v>
      </c>
      <c r="DN54">
        <v>0.63599999999999923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20.000004000000001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19.364004000000001</v>
      </c>
      <c r="DN55">
        <v>0.63599999999999923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20.000004000000001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19.364004000000001</v>
      </c>
      <c r="DN56">
        <v>0.63599999999999923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20.000004000000001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19.364004000000001</v>
      </c>
      <c r="DN57">
        <v>0.63599999999999923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20.000004000000001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19.364004000000001</v>
      </c>
      <c r="DN58">
        <v>0.63599999999999923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20.000004000000001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19.364004000000001</v>
      </c>
      <c r="DN59">
        <v>0.63599999999999923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20.000004000000001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19.364004000000001</v>
      </c>
      <c r="DN60">
        <v>0.63599999999999923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20.000004000000001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19.364004000000001</v>
      </c>
      <c r="DN61">
        <v>0.63599999999999923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20.000004000000001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19.364004000000001</v>
      </c>
      <c r="DN62">
        <v>0.63599999999999923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20.000004000000001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19.364004000000001</v>
      </c>
      <c r="DN63">
        <v>0.63599999999999923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20.000004000000001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19.364004000000001</v>
      </c>
      <c r="DN64">
        <v>0.63599999999999923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20.000004000000001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19.364004000000001</v>
      </c>
      <c r="DN65">
        <v>0.63599999999999923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20.000004000000001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19.364004000000001</v>
      </c>
      <c r="DN66">
        <v>0.63599999999999923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20.000004000000001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19.364004000000001</v>
      </c>
      <c r="DN67">
        <v>0.63599999999999923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20.000004000000001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19.364004000000001</v>
      </c>
      <c r="DN68">
        <v>0.63599999999999923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20.000004000000001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19.364004000000001</v>
      </c>
      <c r="DN69">
        <v>0.63599999999999923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20.000004000000001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19.364004000000001</v>
      </c>
      <c r="DN70">
        <v>0.63599999999999923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20.000004000000001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19.364004000000001</v>
      </c>
      <c r="DN71">
        <v>0.63599999999999923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20.000004000000001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19.364004000000001</v>
      </c>
      <c r="DN72">
        <v>0.63599999999999923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20.000004000000001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19.364004000000001</v>
      </c>
      <c r="DN73">
        <v>0.63599999999999923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20.000004000000001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19.364004000000001</v>
      </c>
      <c r="DN74">
        <v>0.63599999999999923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20.000004000000001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19.364004000000001</v>
      </c>
      <c r="DN75">
        <v>0.63599999999999923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20.000004000000001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19.364004000000001</v>
      </c>
      <c r="DN76">
        <v>0.63599999999999923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20.000004000000001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19.364004000000001</v>
      </c>
      <c r="DN77">
        <v>0.63599999999999923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20.000004000000001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19.364004000000001</v>
      </c>
      <c r="DN78">
        <v>0.63599999999999923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20.000004000000001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19.364004000000001</v>
      </c>
      <c r="DN79">
        <v>0.63599999999999923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20.000004000000001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19.364004000000001</v>
      </c>
      <c r="DN80">
        <v>0.63599999999999923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20.000004000000001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19.364004000000001</v>
      </c>
      <c r="DN81">
        <v>0.63599999999999923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20.000004000000001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19.364004000000001</v>
      </c>
      <c r="DN82">
        <v>0.63599999999999923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20.000004000000001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19.364004000000001</v>
      </c>
      <c r="DN83">
        <v>0.63599999999999923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20.000004000000001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19.364004000000001</v>
      </c>
      <c r="DN84">
        <v>0.63599999999999923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20.000004000000001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19.364004000000001</v>
      </c>
      <c r="DN85">
        <v>0.63599999999999923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20.000004000000001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19.364004000000001</v>
      </c>
      <c r="DN86">
        <v>0.63599999999999923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20.000004000000001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19.364004000000001</v>
      </c>
      <c r="DN87">
        <v>0.63599999999999923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20.000004000000001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19.364004000000001</v>
      </c>
      <c r="DN88">
        <v>0.63599999999999923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20.000004000000001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19.364004000000001</v>
      </c>
      <c r="DN89">
        <v>0.63599999999999923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20.000004000000001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19.364004000000001</v>
      </c>
      <c r="DN90">
        <v>0.63599999999999923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20.000004000000001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19.364004000000001</v>
      </c>
      <c r="DN91">
        <v>0.63599999999999923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20.000004000000001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19.364004000000001</v>
      </c>
      <c r="DN92">
        <v>0.63599999999999923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20.000004000000001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19.364004000000001</v>
      </c>
      <c r="DN93">
        <v>0.63599999999999923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20.000004000000001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19.364004000000001</v>
      </c>
      <c r="DN94">
        <v>0.63599999999999923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20.000004000000001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19.364004000000001</v>
      </c>
      <c r="DN95">
        <v>0.63599999999999923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20.000004000000001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19.364004000000001</v>
      </c>
      <c r="DN96">
        <v>0.63599999999999923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20.000004000000001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19.364004000000001</v>
      </c>
      <c r="DN97">
        <v>0.63599999999999923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20.000004000000001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19.364004000000001</v>
      </c>
      <c r="DN98">
        <v>0.63599999999999923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0.46415379449999983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0.44939370625000036</v>
      </c>
      <c r="DN99">
        <f t="shared" si="3"/>
        <v>1.4760088249999945E-2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45225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439</v>
      </c>
      <c r="I2" s="8" t="s">
        <v>440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246.7</v>
      </c>
      <c r="L3" s="197">
        <v>9.1199999999999992</v>
      </c>
      <c r="M3" s="197">
        <v>61.74</v>
      </c>
      <c r="N3" s="197">
        <v>24.91</v>
      </c>
      <c r="O3" s="197">
        <v>34.06</v>
      </c>
      <c r="P3" s="197">
        <v>19.8</v>
      </c>
      <c r="Q3" s="197">
        <v>4.25</v>
      </c>
      <c r="R3" s="197">
        <v>10.71</v>
      </c>
      <c r="S3" s="197">
        <v>11.22</v>
      </c>
      <c r="T3" s="197">
        <v>0</v>
      </c>
      <c r="U3" s="197">
        <v>50.11</v>
      </c>
      <c r="V3" s="197">
        <v>7.72</v>
      </c>
      <c r="W3" s="197">
        <v>19.100000000000001</v>
      </c>
      <c r="X3" s="197">
        <v>37.94</v>
      </c>
      <c r="Y3" s="197">
        <v>0</v>
      </c>
      <c r="Z3">
        <v>0</v>
      </c>
      <c r="AA3" s="197">
        <v>15.67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99.61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95.78</v>
      </c>
      <c r="AQ3" s="197">
        <v>32.61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246.7</v>
      </c>
      <c r="L4" s="197">
        <v>9.1199999999999992</v>
      </c>
      <c r="M4" s="197">
        <v>61.74</v>
      </c>
      <c r="N4" s="197">
        <v>24.91</v>
      </c>
      <c r="O4" s="197">
        <v>34.06</v>
      </c>
      <c r="P4" s="197">
        <v>19.8</v>
      </c>
      <c r="Q4" s="197">
        <v>4.25</v>
      </c>
      <c r="R4" s="197">
        <v>10.71</v>
      </c>
      <c r="S4" s="197">
        <v>11.22</v>
      </c>
      <c r="T4" s="197">
        <v>0</v>
      </c>
      <c r="U4" s="197">
        <v>50.11</v>
      </c>
      <c r="V4" s="197">
        <v>7.72</v>
      </c>
      <c r="W4" s="197">
        <v>19.100000000000001</v>
      </c>
      <c r="X4" s="197">
        <v>37.94</v>
      </c>
      <c r="Y4" s="197">
        <v>0</v>
      </c>
      <c r="Z4">
        <v>0</v>
      </c>
      <c r="AA4" s="197">
        <v>15.67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99.61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95.78</v>
      </c>
      <c r="AQ4" s="197">
        <v>32.61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246.7</v>
      </c>
      <c r="L5" s="197">
        <v>9.1199999999999992</v>
      </c>
      <c r="M5" s="197">
        <v>61.74</v>
      </c>
      <c r="N5" s="197">
        <v>24.91</v>
      </c>
      <c r="O5" s="197">
        <v>34.06</v>
      </c>
      <c r="P5" s="197">
        <v>19.8</v>
      </c>
      <c r="Q5" s="197">
        <v>4.25</v>
      </c>
      <c r="R5" s="197">
        <v>10.71</v>
      </c>
      <c r="S5" s="197">
        <v>11.22</v>
      </c>
      <c r="T5" s="197">
        <v>0</v>
      </c>
      <c r="U5" s="197">
        <v>50.11</v>
      </c>
      <c r="V5" s="197">
        <v>7.72</v>
      </c>
      <c r="W5" s="197">
        <v>19.100000000000001</v>
      </c>
      <c r="X5" s="197">
        <v>40.159999999999997</v>
      </c>
      <c r="Y5" s="197">
        <v>0</v>
      </c>
      <c r="Z5">
        <v>0</v>
      </c>
      <c r="AA5" s="197">
        <v>15.67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99.61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95.78</v>
      </c>
      <c r="AQ5" s="197">
        <v>32.61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246.7</v>
      </c>
      <c r="L6" s="197">
        <v>9.1199999999999992</v>
      </c>
      <c r="M6" s="197">
        <v>61.74</v>
      </c>
      <c r="N6" s="197">
        <v>24.91</v>
      </c>
      <c r="O6" s="197">
        <v>34.06</v>
      </c>
      <c r="P6" s="197">
        <v>19.8</v>
      </c>
      <c r="Q6" s="197">
        <v>4.25</v>
      </c>
      <c r="R6" s="197">
        <v>10.71</v>
      </c>
      <c r="S6" s="197">
        <v>11.22</v>
      </c>
      <c r="T6" s="197">
        <v>0</v>
      </c>
      <c r="U6" s="197">
        <v>50.11</v>
      </c>
      <c r="V6" s="197">
        <v>7.72</v>
      </c>
      <c r="W6" s="197">
        <v>19.100000000000001</v>
      </c>
      <c r="X6" s="197">
        <v>41.82</v>
      </c>
      <c r="Y6" s="197">
        <v>0</v>
      </c>
      <c r="Z6">
        <v>0</v>
      </c>
      <c r="AA6" s="197">
        <v>15.67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99.61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95.78</v>
      </c>
      <c r="AQ6" s="197">
        <v>32.61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246.7</v>
      </c>
      <c r="L7" s="197">
        <v>9.1199999999999992</v>
      </c>
      <c r="M7" s="197">
        <v>61.74</v>
      </c>
      <c r="N7" s="197">
        <v>24.91</v>
      </c>
      <c r="O7" s="197">
        <v>34.06</v>
      </c>
      <c r="P7" s="197">
        <v>19.8</v>
      </c>
      <c r="Q7" s="197">
        <v>4.24</v>
      </c>
      <c r="R7" s="197">
        <v>10.71</v>
      </c>
      <c r="S7" s="197">
        <v>11.22</v>
      </c>
      <c r="T7" s="197">
        <v>0</v>
      </c>
      <c r="U7" s="197">
        <v>50.11</v>
      </c>
      <c r="V7" s="197">
        <v>7.72</v>
      </c>
      <c r="W7" s="197">
        <v>19.100000000000001</v>
      </c>
      <c r="X7" s="197">
        <v>41.82</v>
      </c>
      <c r="Y7" s="197">
        <v>0</v>
      </c>
      <c r="Z7">
        <v>0</v>
      </c>
      <c r="AA7" s="197">
        <v>15.67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84.02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95.78</v>
      </c>
      <c r="AQ7" s="197">
        <v>32.61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246.7</v>
      </c>
      <c r="L8" s="197">
        <v>9.1199999999999992</v>
      </c>
      <c r="M8" s="197">
        <v>61.74</v>
      </c>
      <c r="N8" s="197">
        <v>24.91</v>
      </c>
      <c r="O8" s="197">
        <v>34.06</v>
      </c>
      <c r="P8" s="197">
        <v>19.8</v>
      </c>
      <c r="Q8" s="197">
        <v>4.24</v>
      </c>
      <c r="R8" s="197">
        <v>10.71</v>
      </c>
      <c r="S8" s="197">
        <v>11.22</v>
      </c>
      <c r="T8" s="197">
        <v>0</v>
      </c>
      <c r="U8" s="197">
        <v>50.11</v>
      </c>
      <c r="V8" s="197">
        <v>7.72</v>
      </c>
      <c r="W8" s="197">
        <v>19.100000000000001</v>
      </c>
      <c r="X8" s="197">
        <v>41.82</v>
      </c>
      <c r="Y8" s="197">
        <v>0</v>
      </c>
      <c r="Z8">
        <v>0</v>
      </c>
      <c r="AA8" s="197">
        <v>15.67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84.02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95.78</v>
      </c>
      <c r="AQ8" s="197">
        <v>32.61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246.7</v>
      </c>
      <c r="L9" s="197">
        <v>9.1199999999999992</v>
      </c>
      <c r="M9" s="197">
        <v>61.74</v>
      </c>
      <c r="N9" s="197">
        <v>24.91</v>
      </c>
      <c r="O9" s="197">
        <v>34.06</v>
      </c>
      <c r="P9" s="197">
        <v>19.8</v>
      </c>
      <c r="Q9" s="197">
        <v>4.24</v>
      </c>
      <c r="R9" s="197">
        <v>10.71</v>
      </c>
      <c r="S9" s="197">
        <v>11.22</v>
      </c>
      <c r="T9" s="197">
        <v>0</v>
      </c>
      <c r="U9" s="197">
        <v>50.11</v>
      </c>
      <c r="V9" s="197">
        <v>7.72</v>
      </c>
      <c r="W9" s="197">
        <v>19.100000000000001</v>
      </c>
      <c r="X9" s="197">
        <v>41.82</v>
      </c>
      <c r="Y9" s="197">
        <v>0</v>
      </c>
      <c r="Z9">
        <v>0</v>
      </c>
      <c r="AA9" s="197">
        <v>15.67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84.02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95.78</v>
      </c>
      <c r="AQ9" s="197">
        <v>32.61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246.7</v>
      </c>
      <c r="L10" s="197">
        <v>9.1199999999999992</v>
      </c>
      <c r="M10" s="197">
        <v>61.74</v>
      </c>
      <c r="N10" s="197">
        <v>24.91</v>
      </c>
      <c r="O10" s="197">
        <v>34.06</v>
      </c>
      <c r="P10" s="197">
        <v>19.8</v>
      </c>
      <c r="Q10" s="197">
        <v>4.24</v>
      </c>
      <c r="R10" s="197">
        <v>10.71</v>
      </c>
      <c r="S10" s="197">
        <v>11.22</v>
      </c>
      <c r="T10" s="197">
        <v>0</v>
      </c>
      <c r="U10" s="197">
        <v>50.11</v>
      </c>
      <c r="V10" s="197">
        <v>7.72</v>
      </c>
      <c r="W10" s="197">
        <v>19.100000000000001</v>
      </c>
      <c r="X10" s="197">
        <v>41.82</v>
      </c>
      <c r="Y10" s="197">
        <v>0</v>
      </c>
      <c r="Z10">
        <v>0</v>
      </c>
      <c r="AA10" s="197">
        <v>15.67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84.02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95.78</v>
      </c>
      <c r="AQ10" s="197">
        <v>32.61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246.7</v>
      </c>
      <c r="L11" s="197">
        <v>9.1199999999999992</v>
      </c>
      <c r="M11" s="197">
        <v>61.74</v>
      </c>
      <c r="N11" s="197">
        <v>24.91</v>
      </c>
      <c r="O11" s="197">
        <v>34.06</v>
      </c>
      <c r="P11" s="197">
        <v>19.8</v>
      </c>
      <c r="Q11" s="197">
        <v>4.24</v>
      </c>
      <c r="R11" s="197">
        <v>13.51</v>
      </c>
      <c r="S11" s="197">
        <v>11.22</v>
      </c>
      <c r="T11" s="197">
        <v>0</v>
      </c>
      <c r="U11" s="197">
        <v>50.11</v>
      </c>
      <c r="V11" s="197">
        <v>7.72</v>
      </c>
      <c r="W11" s="197">
        <v>19.100000000000001</v>
      </c>
      <c r="X11" s="197">
        <v>41.82</v>
      </c>
      <c r="Y11" s="197">
        <v>0</v>
      </c>
      <c r="Z11">
        <v>0</v>
      </c>
      <c r="AA11" s="197">
        <v>15.67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84.02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95.78</v>
      </c>
      <c r="AQ11" s="197">
        <v>32.61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246.7</v>
      </c>
      <c r="L12" s="197">
        <v>9.1199999999999992</v>
      </c>
      <c r="M12" s="197">
        <v>61.74</v>
      </c>
      <c r="N12" s="197">
        <v>24.91</v>
      </c>
      <c r="O12" s="197">
        <v>34.06</v>
      </c>
      <c r="P12" s="197">
        <v>19.8</v>
      </c>
      <c r="Q12" s="197">
        <v>4.24</v>
      </c>
      <c r="R12" s="197">
        <v>16.32</v>
      </c>
      <c r="S12" s="197">
        <v>11.22</v>
      </c>
      <c r="T12" s="197">
        <v>0</v>
      </c>
      <c r="U12" s="197">
        <v>50.11</v>
      </c>
      <c r="V12" s="197">
        <v>7.72</v>
      </c>
      <c r="W12" s="197">
        <v>19.100000000000001</v>
      </c>
      <c r="X12" s="197">
        <v>41.82</v>
      </c>
      <c r="Y12" s="197">
        <v>0</v>
      </c>
      <c r="Z12">
        <v>0</v>
      </c>
      <c r="AA12" s="197">
        <v>15.67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84.02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95.78</v>
      </c>
      <c r="AQ12" s="197">
        <v>32.61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246.7</v>
      </c>
      <c r="L13" s="197">
        <v>9.1199999999999992</v>
      </c>
      <c r="M13" s="197">
        <v>61.74</v>
      </c>
      <c r="N13" s="197">
        <v>24.91</v>
      </c>
      <c r="O13" s="197">
        <v>34.06</v>
      </c>
      <c r="P13" s="197">
        <v>19.8</v>
      </c>
      <c r="Q13" s="197">
        <v>4.24</v>
      </c>
      <c r="R13" s="197">
        <v>18.62</v>
      </c>
      <c r="S13" s="197">
        <v>11.22</v>
      </c>
      <c r="T13" s="197">
        <v>0</v>
      </c>
      <c r="U13" s="197">
        <v>50.11</v>
      </c>
      <c r="V13" s="197">
        <v>7.72</v>
      </c>
      <c r="W13" s="197">
        <v>19.100000000000001</v>
      </c>
      <c r="X13" s="197">
        <v>41.82</v>
      </c>
      <c r="Y13" s="197">
        <v>0</v>
      </c>
      <c r="Z13">
        <v>0</v>
      </c>
      <c r="AA13" s="197">
        <v>15.67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84.02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95.78</v>
      </c>
      <c r="AQ13" s="197">
        <v>32.61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246.7</v>
      </c>
      <c r="L14" s="197">
        <v>9.1199999999999992</v>
      </c>
      <c r="M14" s="197">
        <v>61.74</v>
      </c>
      <c r="N14" s="197">
        <v>24.91</v>
      </c>
      <c r="O14" s="197">
        <v>34.06</v>
      </c>
      <c r="P14" s="197">
        <v>19.8</v>
      </c>
      <c r="Q14" s="197">
        <v>4.24</v>
      </c>
      <c r="R14" s="197">
        <v>18.62</v>
      </c>
      <c r="S14" s="197">
        <v>11.22</v>
      </c>
      <c r="T14" s="197">
        <v>0</v>
      </c>
      <c r="U14" s="197">
        <v>50.11</v>
      </c>
      <c r="V14" s="197">
        <v>7.72</v>
      </c>
      <c r="W14" s="197">
        <v>19.100000000000001</v>
      </c>
      <c r="X14" s="197">
        <v>41.82</v>
      </c>
      <c r="Y14" s="197">
        <v>0</v>
      </c>
      <c r="Z14">
        <v>0</v>
      </c>
      <c r="AA14" s="197">
        <v>15.67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84.02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95.78</v>
      </c>
      <c r="AQ14" s="197">
        <v>32.61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246.7</v>
      </c>
      <c r="L15" s="197">
        <v>9.1199999999999992</v>
      </c>
      <c r="M15" s="197">
        <v>61.74</v>
      </c>
      <c r="N15" s="197">
        <v>24.91</v>
      </c>
      <c r="O15" s="197">
        <v>34.06</v>
      </c>
      <c r="P15" s="197">
        <v>19.8</v>
      </c>
      <c r="Q15" s="197">
        <v>4.24</v>
      </c>
      <c r="R15" s="197">
        <v>18.62</v>
      </c>
      <c r="S15" s="197">
        <v>11.22</v>
      </c>
      <c r="T15" s="197">
        <v>0</v>
      </c>
      <c r="U15" s="197">
        <v>50.11</v>
      </c>
      <c r="V15" s="197">
        <v>7.72</v>
      </c>
      <c r="W15" s="197">
        <v>19.100000000000001</v>
      </c>
      <c r="X15" s="197">
        <v>41.82</v>
      </c>
      <c r="Y15" s="197">
        <v>0</v>
      </c>
      <c r="Z15">
        <v>0</v>
      </c>
      <c r="AA15" s="197">
        <v>15.67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84.02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95.78</v>
      </c>
      <c r="AQ15" s="197">
        <v>32.61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246.7</v>
      </c>
      <c r="L16" s="197">
        <v>9.1199999999999992</v>
      </c>
      <c r="M16" s="197">
        <v>61.74</v>
      </c>
      <c r="N16" s="197">
        <v>24.91</v>
      </c>
      <c r="O16" s="197">
        <v>34.06</v>
      </c>
      <c r="P16" s="197">
        <v>19.8</v>
      </c>
      <c r="Q16" s="197">
        <v>4.24</v>
      </c>
      <c r="R16" s="197">
        <v>18.62</v>
      </c>
      <c r="S16" s="197">
        <v>11.22</v>
      </c>
      <c r="T16" s="197">
        <v>0</v>
      </c>
      <c r="U16" s="197">
        <v>50.11</v>
      </c>
      <c r="V16" s="197">
        <v>7.72</v>
      </c>
      <c r="W16" s="197">
        <v>19.100000000000001</v>
      </c>
      <c r="X16" s="197">
        <v>41.82</v>
      </c>
      <c r="Y16" s="197">
        <v>0</v>
      </c>
      <c r="Z16">
        <v>0</v>
      </c>
      <c r="AA16" s="197">
        <v>15.67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84.02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95.78</v>
      </c>
      <c r="AQ16" s="197">
        <v>32.61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246.7</v>
      </c>
      <c r="L17" s="197">
        <v>9.1199999999999992</v>
      </c>
      <c r="M17" s="197">
        <v>61.74</v>
      </c>
      <c r="N17" s="197">
        <v>24.91</v>
      </c>
      <c r="O17" s="197">
        <v>34.06</v>
      </c>
      <c r="P17" s="197">
        <v>19.8</v>
      </c>
      <c r="Q17" s="197">
        <v>4.24</v>
      </c>
      <c r="R17" s="197">
        <v>18.62</v>
      </c>
      <c r="S17" s="197">
        <v>11.22</v>
      </c>
      <c r="T17" s="197">
        <v>0</v>
      </c>
      <c r="U17" s="197">
        <v>50.11</v>
      </c>
      <c r="V17" s="197">
        <v>7.72</v>
      </c>
      <c r="W17" s="197">
        <v>19.100000000000001</v>
      </c>
      <c r="X17" s="197">
        <v>41.82</v>
      </c>
      <c r="Y17" s="197">
        <v>0</v>
      </c>
      <c r="Z17">
        <v>0</v>
      </c>
      <c r="AA17" s="197">
        <v>15.67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84.02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95.78</v>
      </c>
      <c r="AQ17" s="197">
        <v>32.61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246.7</v>
      </c>
      <c r="L18" s="197">
        <v>9.1199999999999992</v>
      </c>
      <c r="M18" s="197">
        <v>61.74</v>
      </c>
      <c r="N18" s="197">
        <v>24.91</v>
      </c>
      <c r="O18" s="197">
        <v>34.06</v>
      </c>
      <c r="P18" s="197">
        <v>19.8</v>
      </c>
      <c r="Q18" s="197">
        <v>4.24</v>
      </c>
      <c r="R18" s="197">
        <v>18.62</v>
      </c>
      <c r="S18" s="197">
        <v>11.22</v>
      </c>
      <c r="T18" s="197">
        <v>0</v>
      </c>
      <c r="U18" s="197">
        <v>50.11</v>
      </c>
      <c r="V18" s="197">
        <v>7.72</v>
      </c>
      <c r="W18" s="197">
        <v>19.100000000000001</v>
      </c>
      <c r="X18" s="197">
        <v>41.82</v>
      </c>
      <c r="Y18" s="197">
        <v>0</v>
      </c>
      <c r="Z18">
        <v>0</v>
      </c>
      <c r="AA18" s="197">
        <v>15.67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84.02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95.78</v>
      </c>
      <c r="AQ18" s="197">
        <v>32.61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246.7</v>
      </c>
      <c r="L19" s="197">
        <v>9.1199999999999992</v>
      </c>
      <c r="M19" s="197">
        <v>61.74</v>
      </c>
      <c r="N19" s="197">
        <v>24.91</v>
      </c>
      <c r="O19" s="197">
        <v>34.06</v>
      </c>
      <c r="P19" s="197">
        <v>19.8</v>
      </c>
      <c r="Q19" s="197">
        <v>4.25</v>
      </c>
      <c r="R19" s="197">
        <v>18.62</v>
      </c>
      <c r="S19" s="197">
        <v>11.22</v>
      </c>
      <c r="T19" s="197">
        <v>0</v>
      </c>
      <c r="U19" s="197">
        <v>50.11</v>
      </c>
      <c r="V19" s="197">
        <v>7.72</v>
      </c>
      <c r="W19" s="197">
        <v>19.100000000000001</v>
      </c>
      <c r="X19" s="197">
        <v>41.82</v>
      </c>
      <c r="Y19" s="197">
        <v>0</v>
      </c>
      <c r="Z19">
        <v>0</v>
      </c>
      <c r="AA19" s="197">
        <v>15.67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84.02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95.78</v>
      </c>
      <c r="AQ19" s="197">
        <v>32.61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246.7</v>
      </c>
      <c r="L20" s="197">
        <v>9.1199999999999992</v>
      </c>
      <c r="M20" s="197">
        <v>61.74</v>
      </c>
      <c r="N20" s="197">
        <v>24.91</v>
      </c>
      <c r="O20" s="197">
        <v>34.06</v>
      </c>
      <c r="P20" s="197">
        <v>19.8</v>
      </c>
      <c r="Q20" s="197">
        <v>4.24</v>
      </c>
      <c r="R20" s="197">
        <v>18.62</v>
      </c>
      <c r="S20" s="197">
        <v>11.22</v>
      </c>
      <c r="T20" s="197">
        <v>0</v>
      </c>
      <c r="U20" s="197">
        <v>50.11</v>
      </c>
      <c r="V20" s="197">
        <v>7.72</v>
      </c>
      <c r="W20" s="197">
        <v>19.100000000000001</v>
      </c>
      <c r="X20" s="197">
        <v>41.82</v>
      </c>
      <c r="Y20" s="197">
        <v>0</v>
      </c>
      <c r="Z20">
        <v>0</v>
      </c>
      <c r="AA20" s="197">
        <v>15.67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84.02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95.78</v>
      </c>
      <c r="AQ20" s="197">
        <v>32.61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246.7</v>
      </c>
      <c r="L21" s="197">
        <v>9.1199999999999992</v>
      </c>
      <c r="M21" s="197">
        <v>61.74</v>
      </c>
      <c r="N21" s="197">
        <v>24.91</v>
      </c>
      <c r="O21" s="197">
        <v>34.06</v>
      </c>
      <c r="P21" s="197">
        <v>19.8</v>
      </c>
      <c r="Q21" s="197">
        <v>4.24</v>
      </c>
      <c r="R21" s="197">
        <v>18.62</v>
      </c>
      <c r="S21" s="197">
        <v>11.22</v>
      </c>
      <c r="T21" s="197">
        <v>0</v>
      </c>
      <c r="U21" s="197">
        <v>50.11</v>
      </c>
      <c r="V21" s="197">
        <v>7.72</v>
      </c>
      <c r="W21" s="197">
        <v>19.100000000000001</v>
      </c>
      <c r="X21" s="197">
        <v>41.82</v>
      </c>
      <c r="Y21" s="197">
        <v>0</v>
      </c>
      <c r="Z21">
        <v>0</v>
      </c>
      <c r="AA21" s="197">
        <v>15.67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84.02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95.78</v>
      </c>
      <c r="AQ21" s="197">
        <v>32.61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246.7</v>
      </c>
      <c r="L22" s="197">
        <v>9.1199999999999992</v>
      </c>
      <c r="M22" s="197">
        <v>61.74</v>
      </c>
      <c r="N22" s="197">
        <v>24.91</v>
      </c>
      <c r="O22" s="197">
        <v>34.06</v>
      </c>
      <c r="P22" s="197">
        <v>19.8</v>
      </c>
      <c r="Q22" s="197">
        <v>4.24</v>
      </c>
      <c r="R22" s="197">
        <v>18.62</v>
      </c>
      <c r="S22" s="197">
        <v>11.22</v>
      </c>
      <c r="T22" s="197">
        <v>0</v>
      </c>
      <c r="U22" s="197">
        <v>50.11</v>
      </c>
      <c r="V22" s="197">
        <v>7.72</v>
      </c>
      <c r="W22" s="197">
        <v>19.100000000000001</v>
      </c>
      <c r="X22" s="197">
        <v>41.82</v>
      </c>
      <c r="Y22" s="197">
        <v>0</v>
      </c>
      <c r="Z22">
        <v>0</v>
      </c>
      <c r="AA22" s="197">
        <v>15.67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84.02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95.78</v>
      </c>
      <c r="AQ22" s="197">
        <v>32.61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246.7</v>
      </c>
      <c r="L23" s="197">
        <v>9.1199999999999992</v>
      </c>
      <c r="M23" s="197">
        <v>61.74</v>
      </c>
      <c r="N23" s="197">
        <v>24.91</v>
      </c>
      <c r="O23" s="197">
        <v>34.06</v>
      </c>
      <c r="P23" s="197">
        <v>19.8</v>
      </c>
      <c r="Q23" s="197">
        <v>4.24</v>
      </c>
      <c r="R23" s="197">
        <v>18.62</v>
      </c>
      <c r="S23" s="197">
        <v>11.22</v>
      </c>
      <c r="T23" s="197">
        <v>0</v>
      </c>
      <c r="U23" s="197">
        <v>50.11</v>
      </c>
      <c r="V23" s="197">
        <v>7.72</v>
      </c>
      <c r="W23" s="197">
        <v>19.100000000000001</v>
      </c>
      <c r="X23" s="197">
        <v>41.82</v>
      </c>
      <c r="Y23" s="197">
        <v>0</v>
      </c>
      <c r="Z23">
        <v>0</v>
      </c>
      <c r="AA23" s="197">
        <v>15.67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99.61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95.78</v>
      </c>
      <c r="AQ23" s="197">
        <v>32.61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246.7</v>
      </c>
      <c r="L24" s="197">
        <v>9.1199999999999992</v>
      </c>
      <c r="M24" s="197">
        <v>61.74</v>
      </c>
      <c r="N24" s="197">
        <v>24.91</v>
      </c>
      <c r="O24" s="197">
        <v>34.06</v>
      </c>
      <c r="P24" s="197">
        <v>19.8</v>
      </c>
      <c r="Q24" s="197">
        <v>4.25</v>
      </c>
      <c r="R24" s="197">
        <v>18.62</v>
      </c>
      <c r="S24" s="197">
        <v>11.22</v>
      </c>
      <c r="T24" s="197">
        <v>0</v>
      </c>
      <c r="U24" s="197">
        <v>50.11</v>
      </c>
      <c r="V24" s="197">
        <v>7.72</v>
      </c>
      <c r="W24" s="197">
        <v>19.100000000000001</v>
      </c>
      <c r="X24" s="197">
        <v>41.82</v>
      </c>
      <c r="Y24" s="197">
        <v>0</v>
      </c>
      <c r="Z24">
        <v>0</v>
      </c>
      <c r="AA24" s="197">
        <v>15.67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99.61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95.78</v>
      </c>
      <c r="AQ24" s="197">
        <v>32.61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246.7</v>
      </c>
      <c r="L25" s="197">
        <v>9.1199999999999992</v>
      </c>
      <c r="M25" s="197">
        <v>61.74</v>
      </c>
      <c r="N25" s="197">
        <v>24.91</v>
      </c>
      <c r="O25" s="197">
        <v>34.06</v>
      </c>
      <c r="P25" s="197">
        <v>19.8</v>
      </c>
      <c r="Q25" s="197">
        <v>4.25</v>
      </c>
      <c r="R25" s="197">
        <v>18.62</v>
      </c>
      <c r="S25" s="197">
        <v>11.22</v>
      </c>
      <c r="T25" s="197">
        <v>0</v>
      </c>
      <c r="U25" s="197">
        <v>50.11</v>
      </c>
      <c r="V25" s="197">
        <v>7.72</v>
      </c>
      <c r="W25" s="197">
        <v>19.100000000000001</v>
      </c>
      <c r="X25" s="197">
        <v>41.82</v>
      </c>
      <c r="Y25" s="197">
        <v>0</v>
      </c>
      <c r="Z25">
        <v>0</v>
      </c>
      <c r="AA25" s="197">
        <v>15.67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99.61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95.78</v>
      </c>
      <c r="AQ25" s="197">
        <v>32.61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246.7</v>
      </c>
      <c r="L26" s="197">
        <v>9.1199999999999992</v>
      </c>
      <c r="M26" s="197">
        <v>61.74</v>
      </c>
      <c r="N26" s="197">
        <v>24.91</v>
      </c>
      <c r="O26" s="197">
        <v>34.06</v>
      </c>
      <c r="P26" s="197">
        <v>19.8</v>
      </c>
      <c r="Q26" s="197">
        <v>4.25</v>
      </c>
      <c r="R26" s="197">
        <v>18.62</v>
      </c>
      <c r="S26" s="197">
        <v>11.22</v>
      </c>
      <c r="T26" s="197">
        <v>0</v>
      </c>
      <c r="U26" s="197">
        <v>50.11</v>
      </c>
      <c r="V26" s="197">
        <v>7.72</v>
      </c>
      <c r="W26" s="197">
        <v>19.100000000000001</v>
      </c>
      <c r="X26" s="197">
        <v>41.82</v>
      </c>
      <c r="Y26" s="197">
        <v>0</v>
      </c>
      <c r="Z26">
        <v>0</v>
      </c>
      <c r="AA26" s="197">
        <v>15.67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99.61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95.78</v>
      </c>
      <c r="AQ26" s="197">
        <v>32.61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246.7</v>
      </c>
      <c r="L27" s="197">
        <v>9.1199999999999992</v>
      </c>
      <c r="M27" s="197">
        <v>61.74</v>
      </c>
      <c r="N27" s="197">
        <v>24.91</v>
      </c>
      <c r="O27" s="197">
        <v>34.06</v>
      </c>
      <c r="P27" s="197">
        <v>19.8</v>
      </c>
      <c r="Q27" s="197">
        <v>4.25</v>
      </c>
      <c r="R27" s="197">
        <v>18.62</v>
      </c>
      <c r="S27" s="197">
        <v>11.22</v>
      </c>
      <c r="T27" s="197">
        <v>0</v>
      </c>
      <c r="U27" s="197">
        <v>50.11</v>
      </c>
      <c r="V27" s="197">
        <v>7.72</v>
      </c>
      <c r="W27" s="197">
        <v>19.100000000000001</v>
      </c>
      <c r="X27" s="197">
        <v>41.82</v>
      </c>
      <c r="Y27" s="197">
        <v>0</v>
      </c>
      <c r="Z27">
        <v>0</v>
      </c>
      <c r="AA27" s="197">
        <v>15.67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99.61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95.78</v>
      </c>
      <c r="AQ27" s="197">
        <v>32.61</v>
      </c>
      <c r="AR27" s="197">
        <v>0.24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246.7</v>
      </c>
      <c r="L28" s="197">
        <v>9.1199999999999992</v>
      </c>
      <c r="M28" s="197">
        <v>61.74</v>
      </c>
      <c r="N28" s="197">
        <v>24.91</v>
      </c>
      <c r="O28" s="197">
        <v>34.06</v>
      </c>
      <c r="P28" s="197">
        <v>19.8</v>
      </c>
      <c r="Q28" s="197">
        <v>4.25</v>
      </c>
      <c r="R28" s="197">
        <v>18.62</v>
      </c>
      <c r="S28" s="197">
        <v>11.22</v>
      </c>
      <c r="T28" s="197">
        <v>0</v>
      </c>
      <c r="U28" s="197">
        <v>50.11</v>
      </c>
      <c r="V28" s="197">
        <v>7.72</v>
      </c>
      <c r="W28" s="197">
        <v>19.100000000000001</v>
      </c>
      <c r="X28" s="197">
        <v>41.82</v>
      </c>
      <c r="Y28" s="197">
        <v>0</v>
      </c>
      <c r="Z28">
        <v>0</v>
      </c>
      <c r="AA28" s="197">
        <v>15.67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99.61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95.78</v>
      </c>
      <c r="AQ28" s="197">
        <v>32.61</v>
      </c>
      <c r="AR28" s="197">
        <v>1.44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246.7</v>
      </c>
      <c r="L29" s="197">
        <v>9.1199999999999992</v>
      </c>
      <c r="M29" s="197">
        <v>61.74</v>
      </c>
      <c r="N29" s="197">
        <v>24.91</v>
      </c>
      <c r="O29" s="197">
        <v>34.06</v>
      </c>
      <c r="P29" s="197">
        <v>19.8</v>
      </c>
      <c r="Q29" s="197">
        <v>4.25</v>
      </c>
      <c r="R29" s="197">
        <v>18.62</v>
      </c>
      <c r="S29" s="197">
        <v>11.22</v>
      </c>
      <c r="T29" s="197">
        <v>0</v>
      </c>
      <c r="U29" s="197">
        <v>50.11</v>
      </c>
      <c r="V29" s="197">
        <v>7.72</v>
      </c>
      <c r="W29" s="197">
        <v>19.100000000000001</v>
      </c>
      <c r="X29" s="197">
        <v>41.82</v>
      </c>
      <c r="Y29" s="197">
        <v>0</v>
      </c>
      <c r="Z29">
        <v>0</v>
      </c>
      <c r="AA29" s="197">
        <v>15.67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99.61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95.78</v>
      </c>
      <c r="AQ29" s="197">
        <v>32.61</v>
      </c>
      <c r="AR29" s="197">
        <v>5.28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246.7</v>
      </c>
      <c r="L30" s="197">
        <v>9.1199999999999992</v>
      </c>
      <c r="M30" s="197">
        <v>61.74</v>
      </c>
      <c r="N30" s="197">
        <v>24.91</v>
      </c>
      <c r="O30" s="197">
        <v>34.06</v>
      </c>
      <c r="P30" s="197">
        <v>19.8</v>
      </c>
      <c r="Q30" s="197">
        <v>4.25</v>
      </c>
      <c r="R30" s="197">
        <v>18.62</v>
      </c>
      <c r="S30" s="197">
        <v>11.22</v>
      </c>
      <c r="T30" s="197">
        <v>0</v>
      </c>
      <c r="U30" s="197">
        <v>50.11</v>
      </c>
      <c r="V30" s="197">
        <v>7.72</v>
      </c>
      <c r="W30" s="197">
        <v>19.100000000000001</v>
      </c>
      <c r="X30" s="197">
        <v>41.82</v>
      </c>
      <c r="Y30" s="197">
        <v>0</v>
      </c>
      <c r="Z30">
        <v>0</v>
      </c>
      <c r="AA30" s="197">
        <v>15.67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99.61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95.78</v>
      </c>
      <c r="AQ30" s="197">
        <v>32.61</v>
      </c>
      <c r="AR30" s="197">
        <v>17.100000000000001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246.7</v>
      </c>
      <c r="L31" s="197">
        <v>9.1199999999999992</v>
      </c>
      <c r="M31" s="197">
        <v>61.74</v>
      </c>
      <c r="N31" s="197">
        <v>24.91</v>
      </c>
      <c r="O31" s="197">
        <v>34.06</v>
      </c>
      <c r="P31" s="197">
        <v>19.8</v>
      </c>
      <c r="Q31" s="197">
        <v>4.25</v>
      </c>
      <c r="R31" s="197">
        <v>18.62</v>
      </c>
      <c r="S31" s="197">
        <v>11.22</v>
      </c>
      <c r="T31" s="197">
        <v>0</v>
      </c>
      <c r="U31" s="197">
        <v>50.11</v>
      </c>
      <c r="V31" s="197">
        <v>7.72</v>
      </c>
      <c r="W31" s="197">
        <v>19.100000000000001</v>
      </c>
      <c r="X31" s="197">
        <v>41.82</v>
      </c>
      <c r="Y31" s="197">
        <v>0</v>
      </c>
      <c r="Z31">
        <v>0</v>
      </c>
      <c r="AA31" s="197">
        <v>15.67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99.61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95.78</v>
      </c>
      <c r="AQ31" s="197">
        <v>32.61</v>
      </c>
      <c r="AR31" s="197">
        <v>35.86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246.7</v>
      </c>
      <c r="L32" s="197">
        <v>9.1199999999999992</v>
      </c>
      <c r="M32" s="197">
        <v>61.74</v>
      </c>
      <c r="N32" s="197">
        <v>24.91</v>
      </c>
      <c r="O32" s="197">
        <v>34.06</v>
      </c>
      <c r="P32" s="197">
        <v>19.8</v>
      </c>
      <c r="Q32" s="197">
        <v>4.25</v>
      </c>
      <c r="R32" s="197">
        <v>18.62</v>
      </c>
      <c r="S32" s="197">
        <v>11.22</v>
      </c>
      <c r="T32" s="197">
        <v>0</v>
      </c>
      <c r="U32" s="197">
        <v>50.11</v>
      </c>
      <c r="V32" s="197">
        <v>7.72</v>
      </c>
      <c r="W32" s="197">
        <v>19.100000000000001</v>
      </c>
      <c r="X32" s="197">
        <v>41.82</v>
      </c>
      <c r="Y32" s="197">
        <v>0</v>
      </c>
      <c r="Z32">
        <v>0</v>
      </c>
      <c r="AA32" s="197">
        <v>15.67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99.61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95.78</v>
      </c>
      <c r="AQ32" s="197">
        <v>32.61</v>
      </c>
      <c r="AR32" s="197">
        <v>43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246.7</v>
      </c>
      <c r="L33" s="197">
        <v>9.1199999999999992</v>
      </c>
      <c r="M33" s="197">
        <v>61.74</v>
      </c>
      <c r="N33" s="197">
        <v>24.91</v>
      </c>
      <c r="O33" s="197">
        <v>34.06</v>
      </c>
      <c r="P33" s="197">
        <v>19.8</v>
      </c>
      <c r="Q33" s="197">
        <v>4.25</v>
      </c>
      <c r="R33" s="197">
        <v>18.62</v>
      </c>
      <c r="S33" s="197">
        <v>11.22</v>
      </c>
      <c r="T33" s="197">
        <v>0</v>
      </c>
      <c r="U33" s="197">
        <v>50.11</v>
      </c>
      <c r="V33" s="197">
        <v>7.72</v>
      </c>
      <c r="W33" s="197">
        <v>19.100000000000001</v>
      </c>
      <c r="X33" s="197">
        <v>41.82</v>
      </c>
      <c r="Y33" s="197">
        <v>0</v>
      </c>
      <c r="Z33">
        <v>0</v>
      </c>
      <c r="AA33" s="197">
        <v>15.67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99.61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95.78</v>
      </c>
      <c r="AQ33" s="197">
        <v>32.61</v>
      </c>
      <c r="AR33" s="197">
        <v>45.5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246.7</v>
      </c>
      <c r="L34" s="197">
        <v>9.1199999999999992</v>
      </c>
      <c r="M34" s="197">
        <v>61.74</v>
      </c>
      <c r="N34" s="197">
        <v>24.91</v>
      </c>
      <c r="O34" s="197">
        <v>34.06</v>
      </c>
      <c r="P34" s="197">
        <v>19.8</v>
      </c>
      <c r="Q34" s="197">
        <v>4.24</v>
      </c>
      <c r="R34" s="197">
        <v>18.62</v>
      </c>
      <c r="S34" s="197">
        <v>11.59</v>
      </c>
      <c r="T34" s="197">
        <v>0</v>
      </c>
      <c r="U34" s="197">
        <v>50.11</v>
      </c>
      <c r="V34" s="197">
        <v>7.72</v>
      </c>
      <c r="W34" s="197">
        <v>19.100000000000001</v>
      </c>
      <c r="X34" s="197">
        <v>41.82</v>
      </c>
      <c r="Y34" s="197">
        <v>0</v>
      </c>
      <c r="Z34">
        <v>0</v>
      </c>
      <c r="AA34" s="197">
        <v>15.67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99.61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95.78</v>
      </c>
      <c r="AQ34" s="197">
        <v>32.61</v>
      </c>
      <c r="AR34" s="197">
        <v>46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246.7</v>
      </c>
      <c r="L35" s="197">
        <v>9.42</v>
      </c>
      <c r="M35" s="197">
        <v>61.74</v>
      </c>
      <c r="N35" s="197">
        <v>24.91</v>
      </c>
      <c r="O35" s="197">
        <v>34.06</v>
      </c>
      <c r="P35" s="197">
        <v>19.23</v>
      </c>
      <c r="Q35" s="197">
        <v>4.24</v>
      </c>
      <c r="R35" s="197">
        <v>18.62</v>
      </c>
      <c r="S35" s="197">
        <v>11.22</v>
      </c>
      <c r="T35" s="197">
        <v>0</v>
      </c>
      <c r="U35" s="197">
        <v>50.11</v>
      </c>
      <c r="V35" s="197">
        <v>7.72</v>
      </c>
      <c r="W35" s="197">
        <v>19.100000000000001</v>
      </c>
      <c r="X35" s="197">
        <v>41.82</v>
      </c>
      <c r="Y35" s="197">
        <v>0</v>
      </c>
      <c r="Z35">
        <v>0</v>
      </c>
      <c r="AA35" s="197">
        <v>15.67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84.02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95.78</v>
      </c>
      <c r="AQ35" s="197">
        <v>32.61</v>
      </c>
      <c r="AR35" s="197">
        <v>47.5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246.7</v>
      </c>
      <c r="L36" s="197">
        <v>9.42</v>
      </c>
      <c r="M36" s="197">
        <v>61.74</v>
      </c>
      <c r="N36" s="197">
        <v>24.91</v>
      </c>
      <c r="O36" s="197">
        <v>34.06</v>
      </c>
      <c r="P36" s="197">
        <v>18.79</v>
      </c>
      <c r="Q36" s="197">
        <v>4.24</v>
      </c>
      <c r="R36" s="197">
        <v>18.62</v>
      </c>
      <c r="S36" s="197">
        <v>11.22</v>
      </c>
      <c r="T36" s="197">
        <v>0</v>
      </c>
      <c r="U36" s="197">
        <v>50.11</v>
      </c>
      <c r="V36" s="197">
        <v>7.72</v>
      </c>
      <c r="W36" s="197">
        <v>19.100000000000001</v>
      </c>
      <c r="X36" s="197">
        <v>41.82</v>
      </c>
      <c r="Y36" s="197">
        <v>0</v>
      </c>
      <c r="Z36">
        <v>0</v>
      </c>
      <c r="AA36" s="197">
        <v>15.67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84.02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95.78</v>
      </c>
      <c r="AQ36" s="197">
        <v>32.61</v>
      </c>
      <c r="AR36" s="197">
        <v>47.5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246.7</v>
      </c>
      <c r="L37" s="197">
        <v>9.42</v>
      </c>
      <c r="M37" s="197">
        <v>61.74</v>
      </c>
      <c r="N37" s="197">
        <v>24.91</v>
      </c>
      <c r="O37" s="197">
        <v>34.06</v>
      </c>
      <c r="P37" s="197">
        <v>18.79</v>
      </c>
      <c r="Q37" s="197">
        <v>4.24</v>
      </c>
      <c r="R37" s="197">
        <v>18.62</v>
      </c>
      <c r="S37" s="197">
        <v>11.22</v>
      </c>
      <c r="T37" s="197">
        <v>0</v>
      </c>
      <c r="U37" s="197">
        <v>50.11</v>
      </c>
      <c r="V37" s="197">
        <v>7.72</v>
      </c>
      <c r="W37" s="197">
        <v>19.100000000000001</v>
      </c>
      <c r="X37" s="197">
        <v>41.82</v>
      </c>
      <c r="Y37" s="197">
        <v>0</v>
      </c>
      <c r="Z37">
        <v>0</v>
      </c>
      <c r="AA37" s="197">
        <v>15.67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84.02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95.78</v>
      </c>
      <c r="AQ37" s="197">
        <v>32.61</v>
      </c>
      <c r="AR37" s="197">
        <v>47.5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246.7</v>
      </c>
      <c r="L38" s="197">
        <v>9.1199999999999992</v>
      </c>
      <c r="M38" s="197">
        <v>61.74</v>
      </c>
      <c r="N38" s="197">
        <v>24.91</v>
      </c>
      <c r="O38" s="197">
        <v>34.06</v>
      </c>
      <c r="P38" s="197">
        <v>18.79</v>
      </c>
      <c r="Q38" s="197">
        <v>4.25</v>
      </c>
      <c r="R38" s="197">
        <v>18.62</v>
      </c>
      <c r="S38" s="197">
        <v>11.59</v>
      </c>
      <c r="T38" s="197">
        <v>0</v>
      </c>
      <c r="U38" s="197">
        <v>50.11</v>
      </c>
      <c r="V38" s="197">
        <v>7.72</v>
      </c>
      <c r="W38" s="197">
        <v>19.100000000000001</v>
      </c>
      <c r="X38" s="197">
        <v>41.82</v>
      </c>
      <c r="Y38" s="197">
        <v>0</v>
      </c>
      <c r="Z38">
        <v>0</v>
      </c>
      <c r="AA38" s="197">
        <v>15.67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84.02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95.78</v>
      </c>
      <c r="AQ38" s="197">
        <v>32.61</v>
      </c>
      <c r="AR38" s="197">
        <v>47.5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246.7</v>
      </c>
      <c r="L39" s="197">
        <v>9.1199999999999992</v>
      </c>
      <c r="M39" s="197">
        <v>61.74</v>
      </c>
      <c r="N39" s="197">
        <v>24.91</v>
      </c>
      <c r="O39" s="197">
        <v>34.06</v>
      </c>
      <c r="P39" s="197">
        <v>18.79</v>
      </c>
      <c r="Q39" s="197">
        <v>4.24</v>
      </c>
      <c r="R39" s="197">
        <v>18.03</v>
      </c>
      <c r="S39" s="197">
        <v>11.22</v>
      </c>
      <c r="T39" s="197">
        <v>0</v>
      </c>
      <c r="U39" s="197">
        <v>50.11</v>
      </c>
      <c r="V39" s="197">
        <v>7.72</v>
      </c>
      <c r="W39" s="197">
        <v>19.100000000000001</v>
      </c>
      <c r="X39" s="197">
        <v>41.82</v>
      </c>
      <c r="Y39" s="197">
        <v>0</v>
      </c>
      <c r="Z39">
        <v>0</v>
      </c>
      <c r="AA39" s="197">
        <v>15.67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84.02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95.78</v>
      </c>
      <c r="AQ39" s="197">
        <v>32.61</v>
      </c>
      <c r="AR39" s="197">
        <v>47.5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246.7</v>
      </c>
      <c r="L40" s="197">
        <v>9.1199999999999992</v>
      </c>
      <c r="M40" s="197">
        <v>61.74</v>
      </c>
      <c r="N40" s="197">
        <v>24.91</v>
      </c>
      <c r="O40" s="197">
        <v>34.06</v>
      </c>
      <c r="P40" s="197">
        <v>18.79</v>
      </c>
      <c r="Q40" s="197">
        <v>4.24</v>
      </c>
      <c r="R40" s="197">
        <v>18.03</v>
      </c>
      <c r="S40" s="197">
        <v>11.22</v>
      </c>
      <c r="T40" s="197">
        <v>0</v>
      </c>
      <c r="U40" s="197">
        <v>50.11</v>
      </c>
      <c r="V40" s="197">
        <v>7.72</v>
      </c>
      <c r="W40" s="197">
        <v>19.100000000000001</v>
      </c>
      <c r="X40" s="197">
        <v>41.82</v>
      </c>
      <c r="Y40" s="197">
        <v>0</v>
      </c>
      <c r="Z40">
        <v>0</v>
      </c>
      <c r="AA40" s="197">
        <v>15.67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84.02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95.78</v>
      </c>
      <c r="AQ40" s="197">
        <v>32.61</v>
      </c>
      <c r="AR40" s="197">
        <v>47.5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246.7</v>
      </c>
      <c r="L41" s="197">
        <v>9.1199999999999992</v>
      </c>
      <c r="M41" s="197">
        <v>61.74</v>
      </c>
      <c r="N41" s="197">
        <v>24.91</v>
      </c>
      <c r="O41" s="197">
        <v>34.06</v>
      </c>
      <c r="P41" s="197">
        <v>18.79</v>
      </c>
      <c r="Q41" s="197">
        <v>4.25</v>
      </c>
      <c r="R41" s="197">
        <v>18.03</v>
      </c>
      <c r="S41" s="197">
        <v>11.22</v>
      </c>
      <c r="T41" s="197">
        <v>0</v>
      </c>
      <c r="U41" s="197">
        <v>50.11</v>
      </c>
      <c r="V41" s="197">
        <v>7.72</v>
      </c>
      <c r="W41" s="197">
        <v>19.100000000000001</v>
      </c>
      <c r="X41" s="197">
        <v>41.82</v>
      </c>
      <c r="Y41" s="197">
        <v>0</v>
      </c>
      <c r="Z41">
        <v>0</v>
      </c>
      <c r="AA41" s="197">
        <v>15.67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84.02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95.78</v>
      </c>
      <c r="AQ41" s="197">
        <v>32.61</v>
      </c>
      <c r="AR41" s="197">
        <v>47.5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246.7</v>
      </c>
      <c r="L42" s="197">
        <v>9.1199999999999992</v>
      </c>
      <c r="M42" s="197">
        <v>61.74</v>
      </c>
      <c r="N42" s="197">
        <v>24.91</v>
      </c>
      <c r="O42" s="197">
        <v>34.06</v>
      </c>
      <c r="P42" s="197">
        <v>18.79</v>
      </c>
      <c r="Q42" s="197">
        <v>4.25</v>
      </c>
      <c r="R42" s="197">
        <v>18.03</v>
      </c>
      <c r="S42" s="197">
        <v>11.22</v>
      </c>
      <c r="T42" s="197">
        <v>0</v>
      </c>
      <c r="U42" s="197">
        <v>50.11</v>
      </c>
      <c r="V42" s="197">
        <v>7.72</v>
      </c>
      <c r="W42" s="197">
        <v>19.100000000000001</v>
      </c>
      <c r="X42" s="197">
        <v>41.82</v>
      </c>
      <c r="Y42" s="197">
        <v>0</v>
      </c>
      <c r="Z42">
        <v>0</v>
      </c>
      <c r="AA42" s="197">
        <v>15.67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84.02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95.78</v>
      </c>
      <c r="AQ42" s="197">
        <v>32.61</v>
      </c>
      <c r="AR42" s="197">
        <v>47.5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246.7</v>
      </c>
      <c r="L43" s="197">
        <v>9.1199999999999992</v>
      </c>
      <c r="M43" s="197">
        <v>61.74</v>
      </c>
      <c r="N43" s="197">
        <v>24.91</v>
      </c>
      <c r="O43" s="197">
        <v>34.06</v>
      </c>
      <c r="P43" s="197">
        <v>18.79</v>
      </c>
      <c r="Q43" s="197">
        <v>4.25</v>
      </c>
      <c r="R43" s="197">
        <v>18.03</v>
      </c>
      <c r="S43" s="197">
        <v>11.22</v>
      </c>
      <c r="T43" s="197">
        <v>0</v>
      </c>
      <c r="U43" s="197">
        <v>50.11</v>
      </c>
      <c r="V43" s="197">
        <v>7.72</v>
      </c>
      <c r="W43" s="197">
        <v>19.100000000000001</v>
      </c>
      <c r="X43" s="197">
        <v>41.82</v>
      </c>
      <c r="Y43" s="197">
        <v>0</v>
      </c>
      <c r="Z43">
        <v>0</v>
      </c>
      <c r="AA43" s="197">
        <v>15.23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84.02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95.78</v>
      </c>
      <c r="AQ43" s="197">
        <v>32.61</v>
      </c>
      <c r="AR43" s="197">
        <v>47.5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246.7</v>
      </c>
      <c r="L44" s="197">
        <v>9.1199999999999992</v>
      </c>
      <c r="M44" s="197">
        <v>61.74</v>
      </c>
      <c r="N44" s="197">
        <v>24.91</v>
      </c>
      <c r="O44" s="197">
        <v>34.06</v>
      </c>
      <c r="P44" s="197">
        <v>18.79</v>
      </c>
      <c r="Q44" s="197">
        <v>4.25</v>
      </c>
      <c r="R44" s="197">
        <v>18.03</v>
      </c>
      <c r="S44" s="197">
        <v>11.22</v>
      </c>
      <c r="T44" s="197">
        <v>0</v>
      </c>
      <c r="U44" s="197">
        <v>50.11</v>
      </c>
      <c r="V44" s="197">
        <v>7.72</v>
      </c>
      <c r="W44" s="197">
        <v>19.100000000000001</v>
      </c>
      <c r="X44" s="197">
        <v>41.82</v>
      </c>
      <c r="Y44" s="197">
        <v>0</v>
      </c>
      <c r="Z44">
        <v>0</v>
      </c>
      <c r="AA44" s="197">
        <v>15.23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84.02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95.78</v>
      </c>
      <c r="AQ44" s="197">
        <v>32.61</v>
      </c>
      <c r="AR44" s="197">
        <v>47.5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246.7</v>
      </c>
      <c r="L45" s="197">
        <v>9.1199999999999992</v>
      </c>
      <c r="M45" s="197">
        <v>61.74</v>
      </c>
      <c r="N45" s="197">
        <v>24.91</v>
      </c>
      <c r="O45" s="197">
        <v>34.06</v>
      </c>
      <c r="P45" s="197">
        <v>18.79</v>
      </c>
      <c r="Q45" s="197">
        <v>4.25</v>
      </c>
      <c r="R45" s="197">
        <v>18.03</v>
      </c>
      <c r="S45" s="197">
        <v>11.22</v>
      </c>
      <c r="T45" s="197">
        <v>0</v>
      </c>
      <c r="U45" s="197">
        <v>50.11</v>
      </c>
      <c r="V45" s="197">
        <v>7.72</v>
      </c>
      <c r="W45" s="197">
        <v>19.100000000000001</v>
      </c>
      <c r="X45" s="197">
        <v>41.82</v>
      </c>
      <c r="Y45" s="197">
        <v>0</v>
      </c>
      <c r="Z45">
        <v>0</v>
      </c>
      <c r="AA45" s="197">
        <v>14.79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84.02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95.78</v>
      </c>
      <c r="AQ45" s="197">
        <v>32.61</v>
      </c>
      <c r="AR45" s="197">
        <v>47.5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246.7</v>
      </c>
      <c r="L46" s="197">
        <v>9.1199999999999992</v>
      </c>
      <c r="M46" s="197">
        <v>61.74</v>
      </c>
      <c r="N46" s="197">
        <v>24.91</v>
      </c>
      <c r="O46" s="197">
        <v>34.06</v>
      </c>
      <c r="P46" s="197">
        <v>18.79</v>
      </c>
      <c r="Q46" s="197">
        <v>4.25</v>
      </c>
      <c r="R46" s="197">
        <v>18.03</v>
      </c>
      <c r="S46" s="197">
        <v>11.22</v>
      </c>
      <c r="T46" s="197">
        <v>0</v>
      </c>
      <c r="U46" s="197">
        <v>50.11</v>
      </c>
      <c r="V46" s="197">
        <v>7.72</v>
      </c>
      <c r="W46" s="197">
        <v>19.100000000000001</v>
      </c>
      <c r="X46" s="197">
        <v>41.82</v>
      </c>
      <c r="Y46" s="197">
        <v>0</v>
      </c>
      <c r="Z46">
        <v>0</v>
      </c>
      <c r="AA46" s="197">
        <v>14.79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84.02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95.78</v>
      </c>
      <c r="AQ46" s="197">
        <v>32.61</v>
      </c>
      <c r="AR46" s="197">
        <v>47.5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246.7</v>
      </c>
      <c r="L47" s="197">
        <v>9.1199999999999992</v>
      </c>
      <c r="M47" s="197">
        <v>61.74</v>
      </c>
      <c r="N47" s="197">
        <v>24.91</v>
      </c>
      <c r="O47" s="197">
        <v>41.62</v>
      </c>
      <c r="P47" s="197">
        <v>18.79</v>
      </c>
      <c r="Q47" s="197">
        <v>4.25</v>
      </c>
      <c r="R47" s="197">
        <v>18.03</v>
      </c>
      <c r="S47" s="197">
        <v>11.22</v>
      </c>
      <c r="T47" s="197">
        <v>0</v>
      </c>
      <c r="U47" s="197">
        <v>50.11</v>
      </c>
      <c r="V47" s="197">
        <v>7.72</v>
      </c>
      <c r="W47" s="197">
        <v>19.100000000000001</v>
      </c>
      <c r="X47" s="197">
        <v>41.82</v>
      </c>
      <c r="Y47" s="197">
        <v>0</v>
      </c>
      <c r="Z47">
        <v>0</v>
      </c>
      <c r="AA47" s="197">
        <v>14.79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84.02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95.78</v>
      </c>
      <c r="AQ47" s="197">
        <v>32.61</v>
      </c>
      <c r="AR47" s="197">
        <v>47.5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246.7</v>
      </c>
      <c r="L48" s="197">
        <v>9.1199999999999992</v>
      </c>
      <c r="M48" s="197">
        <v>61.74</v>
      </c>
      <c r="N48" s="197">
        <v>24.91</v>
      </c>
      <c r="O48" s="197">
        <v>50.29</v>
      </c>
      <c r="P48" s="197">
        <v>18.79</v>
      </c>
      <c r="Q48" s="197">
        <v>4.25</v>
      </c>
      <c r="R48" s="197">
        <v>18.03</v>
      </c>
      <c r="S48" s="197">
        <v>11.22</v>
      </c>
      <c r="T48" s="197">
        <v>0</v>
      </c>
      <c r="U48" s="197">
        <v>50.11</v>
      </c>
      <c r="V48" s="197">
        <v>7.72</v>
      </c>
      <c r="W48" s="197">
        <v>19.100000000000001</v>
      </c>
      <c r="X48" s="197">
        <v>41.82</v>
      </c>
      <c r="Y48" s="197">
        <v>0</v>
      </c>
      <c r="Z48">
        <v>0</v>
      </c>
      <c r="AA48" s="197">
        <v>14.79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84.02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95.78</v>
      </c>
      <c r="AQ48" s="197">
        <v>32.61</v>
      </c>
      <c r="AR48" s="197">
        <v>47.5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246.7</v>
      </c>
      <c r="L49" s="197">
        <v>9.1199999999999992</v>
      </c>
      <c r="M49" s="197">
        <v>61.74</v>
      </c>
      <c r="N49" s="197">
        <v>24.91</v>
      </c>
      <c r="O49" s="197">
        <v>52.98</v>
      </c>
      <c r="P49" s="197">
        <v>18.79</v>
      </c>
      <c r="Q49" s="197">
        <v>4.25</v>
      </c>
      <c r="R49" s="197">
        <v>18.03</v>
      </c>
      <c r="S49" s="197">
        <v>11.22</v>
      </c>
      <c r="T49" s="197">
        <v>0</v>
      </c>
      <c r="U49" s="197">
        <v>50.11</v>
      </c>
      <c r="V49" s="197">
        <v>7.72</v>
      </c>
      <c r="W49" s="197">
        <v>19.100000000000001</v>
      </c>
      <c r="X49" s="197">
        <v>41.82</v>
      </c>
      <c r="Y49" s="197">
        <v>0</v>
      </c>
      <c r="Z49">
        <v>0</v>
      </c>
      <c r="AA49" s="197">
        <v>14.79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84.02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95.78</v>
      </c>
      <c r="AQ49" s="197">
        <v>32.61</v>
      </c>
      <c r="AR49" s="197">
        <v>47.5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246.7</v>
      </c>
      <c r="L50" s="197">
        <v>9.1199999999999992</v>
      </c>
      <c r="M50" s="197">
        <v>61.74</v>
      </c>
      <c r="N50" s="197">
        <v>24.91</v>
      </c>
      <c r="O50" s="197">
        <v>56.09</v>
      </c>
      <c r="P50" s="197">
        <v>18.79</v>
      </c>
      <c r="Q50" s="197">
        <v>4.25</v>
      </c>
      <c r="R50" s="197">
        <v>18.03</v>
      </c>
      <c r="S50" s="197">
        <v>11.22</v>
      </c>
      <c r="T50" s="197">
        <v>0</v>
      </c>
      <c r="U50" s="197">
        <v>50.11</v>
      </c>
      <c r="V50" s="197">
        <v>7.72</v>
      </c>
      <c r="W50" s="197">
        <v>19.100000000000001</v>
      </c>
      <c r="X50" s="197">
        <v>41.82</v>
      </c>
      <c r="Y50" s="197">
        <v>0</v>
      </c>
      <c r="Z50">
        <v>0</v>
      </c>
      <c r="AA50" s="197">
        <v>14.79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84.02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95.78</v>
      </c>
      <c r="AQ50" s="197">
        <v>32.61</v>
      </c>
      <c r="AR50" s="197">
        <v>47.5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246.7</v>
      </c>
      <c r="L51" s="197">
        <v>9.1199999999999992</v>
      </c>
      <c r="M51" s="197">
        <v>61.74</v>
      </c>
      <c r="N51" s="197">
        <v>24.91</v>
      </c>
      <c r="O51" s="197">
        <v>60.55</v>
      </c>
      <c r="P51" s="197">
        <v>18.79</v>
      </c>
      <c r="Q51" s="197">
        <v>4.25</v>
      </c>
      <c r="R51" s="197">
        <v>18.03</v>
      </c>
      <c r="S51" s="197">
        <v>11.22</v>
      </c>
      <c r="T51" s="197">
        <v>0</v>
      </c>
      <c r="U51" s="197">
        <v>50.11</v>
      </c>
      <c r="V51" s="197">
        <v>7.72</v>
      </c>
      <c r="W51" s="197">
        <v>19.100000000000001</v>
      </c>
      <c r="X51" s="197">
        <v>41.82</v>
      </c>
      <c r="Y51" s="197">
        <v>0</v>
      </c>
      <c r="Z51">
        <v>0</v>
      </c>
      <c r="AA51" s="197">
        <v>14.26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84.02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95.78</v>
      </c>
      <c r="AQ51" s="197">
        <v>32.61</v>
      </c>
      <c r="AR51" s="197">
        <v>47.5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246.7</v>
      </c>
      <c r="L52" s="197">
        <v>9.1199999999999992</v>
      </c>
      <c r="M52" s="197">
        <v>61.74</v>
      </c>
      <c r="N52" s="197">
        <v>24.91</v>
      </c>
      <c r="O52" s="197">
        <v>64.319999999999993</v>
      </c>
      <c r="P52" s="197">
        <v>18.79</v>
      </c>
      <c r="Q52" s="197">
        <v>4.25</v>
      </c>
      <c r="R52" s="197">
        <v>18.03</v>
      </c>
      <c r="S52" s="197">
        <v>11.22</v>
      </c>
      <c r="T52" s="197">
        <v>0</v>
      </c>
      <c r="U52" s="197">
        <v>50.11</v>
      </c>
      <c r="V52" s="197">
        <v>7.72</v>
      </c>
      <c r="W52" s="197">
        <v>19.100000000000001</v>
      </c>
      <c r="X52" s="197">
        <v>41.82</v>
      </c>
      <c r="Y52" s="197">
        <v>0</v>
      </c>
      <c r="Z52">
        <v>0</v>
      </c>
      <c r="AA52" s="197">
        <v>14.26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84.02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95.78</v>
      </c>
      <c r="AQ52" s="197">
        <v>32.61</v>
      </c>
      <c r="AR52" s="197">
        <v>47.5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246.7</v>
      </c>
      <c r="L53" s="197">
        <v>9.1199999999999992</v>
      </c>
      <c r="M53" s="197">
        <v>61.74</v>
      </c>
      <c r="N53" s="197">
        <v>24.91</v>
      </c>
      <c r="O53" s="197">
        <v>68.11</v>
      </c>
      <c r="P53" s="197">
        <v>18.79</v>
      </c>
      <c r="Q53" s="197">
        <v>4.25</v>
      </c>
      <c r="R53" s="197">
        <v>18.03</v>
      </c>
      <c r="S53" s="197">
        <v>11.22</v>
      </c>
      <c r="T53" s="197">
        <v>0</v>
      </c>
      <c r="U53" s="197">
        <v>50.11</v>
      </c>
      <c r="V53" s="197">
        <v>7.72</v>
      </c>
      <c r="W53" s="197">
        <v>19.100000000000001</v>
      </c>
      <c r="X53" s="197">
        <v>41.82</v>
      </c>
      <c r="Y53" s="197">
        <v>0</v>
      </c>
      <c r="Z53">
        <v>0</v>
      </c>
      <c r="AA53" s="197">
        <v>14.26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84.02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95.78</v>
      </c>
      <c r="AQ53" s="197">
        <v>32.869999999999997</v>
      </c>
      <c r="AR53" s="197">
        <v>47.5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246.7</v>
      </c>
      <c r="L54" s="197">
        <v>9.1199999999999992</v>
      </c>
      <c r="M54" s="197">
        <v>61.74</v>
      </c>
      <c r="N54" s="197">
        <v>24.91</v>
      </c>
      <c r="O54" s="197">
        <v>70.959999999999994</v>
      </c>
      <c r="P54" s="197">
        <v>18.79</v>
      </c>
      <c r="Q54" s="197">
        <v>4.25</v>
      </c>
      <c r="R54" s="197">
        <v>18.03</v>
      </c>
      <c r="S54" s="197">
        <v>11.22</v>
      </c>
      <c r="T54" s="197">
        <v>0</v>
      </c>
      <c r="U54" s="197">
        <v>50.11</v>
      </c>
      <c r="V54" s="197">
        <v>7.72</v>
      </c>
      <c r="W54" s="197">
        <v>19.100000000000001</v>
      </c>
      <c r="X54" s="197">
        <v>41.82</v>
      </c>
      <c r="Y54" s="197">
        <v>0</v>
      </c>
      <c r="Z54">
        <v>0</v>
      </c>
      <c r="AA54" s="197">
        <v>14.26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84.02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95.78</v>
      </c>
      <c r="AQ54" s="197">
        <v>32.869999999999997</v>
      </c>
      <c r="AR54" s="197">
        <v>47.5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246.7</v>
      </c>
      <c r="L55" s="197">
        <v>9.1199999999999992</v>
      </c>
      <c r="M55" s="197">
        <v>61.74</v>
      </c>
      <c r="N55" s="197">
        <v>24.91</v>
      </c>
      <c r="O55" s="197">
        <v>70.959999999999994</v>
      </c>
      <c r="P55" s="197">
        <v>18.79</v>
      </c>
      <c r="Q55" s="197">
        <v>4.25</v>
      </c>
      <c r="R55" s="197">
        <v>18.03</v>
      </c>
      <c r="S55" s="197">
        <v>11.22</v>
      </c>
      <c r="T55" s="197">
        <v>0</v>
      </c>
      <c r="U55" s="197">
        <v>50.11</v>
      </c>
      <c r="V55" s="197">
        <v>7.71</v>
      </c>
      <c r="W55" s="197">
        <v>19.100000000000001</v>
      </c>
      <c r="X55" s="197">
        <v>41.82</v>
      </c>
      <c r="Y55" s="197">
        <v>0</v>
      </c>
      <c r="Z55">
        <v>0</v>
      </c>
      <c r="AA55" s="197">
        <v>14.26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84.02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95.78</v>
      </c>
      <c r="AQ55" s="197">
        <v>33.68</v>
      </c>
      <c r="AR55" s="197">
        <v>47.5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246.7</v>
      </c>
      <c r="L56" s="197">
        <v>9.1199999999999992</v>
      </c>
      <c r="M56" s="197">
        <v>61.74</v>
      </c>
      <c r="N56" s="197">
        <v>24.91</v>
      </c>
      <c r="O56" s="197">
        <v>70.959999999999994</v>
      </c>
      <c r="P56" s="197">
        <v>18.79</v>
      </c>
      <c r="Q56" s="197">
        <v>4.25</v>
      </c>
      <c r="R56" s="197">
        <v>18.03</v>
      </c>
      <c r="S56" s="197">
        <v>11.22</v>
      </c>
      <c r="T56" s="197">
        <v>0</v>
      </c>
      <c r="U56" s="197">
        <v>50.11</v>
      </c>
      <c r="V56" s="197">
        <v>7.71</v>
      </c>
      <c r="W56" s="197">
        <v>19.100000000000001</v>
      </c>
      <c r="X56" s="197">
        <v>41.82</v>
      </c>
      <c r="Y56" s="197">
        <v>0</v>
      </c>
      <c r="Z56">
        <v>0</v>
      </c>
      <c r="AA56" s="197">
        <v>14.26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84.02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95.78</v>
      </c>
      <c r="AQ56" s="197">
        <v>32.61</v>
      </c>
      <c r="AR56" s="197">
        <v>47.5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246.7</v>
      </c>
      <c r="L57" s="197">
        <v>9.1199999999999992</v>
      </c>
      <c r="M57" s="197">
        <v>61.74</v>
      </c>
      <c r="N57" s="197">
        <v>24.91</v>
      </c>
      <c r="O57" s="197">
        <v>70.959999999999994</v>
      </c>
      <c r="P57" s="197">
        <v>18.79</v>
      </c>
      <c r="Q57" s="197">
        <v>4.25</v>
      </c>
      <c r="R57" s="197">
        <v>18.03</v>
      </c>
      <c r="S57" s="197">
        <v>11.22</v>
      </c>
      <c r="T57" s="197">
        <v>0</v>
      </c>
      <c r="U57" s="197">
        <v>50.11</v>
      </c>
      <c r="V57" s="197">
        <v>7.71</v>
      </c>
      <c r="W57" s="197">
        <v>19.100000000000001</v>
      </c>
      <c r="X57" s="197">
        <v>41.82</v>
      </c>
      <c r="Y57" s="197">
        <v>0</v>
      </c>
      <c r="Z57">
        <v>0</v>
      </c>
      <c r="AA57" s="197">
        <v>14.26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84.02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95.78</v>
      </c>
      <c r="AQ57" s="197">
        <v>32.61</v>
      </c>
      <c r="AR57" s="197">
        <v>47.5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246.7</v>
      </c>
      <c r="L58" s="197">
        <v>9.1199999999999992</v>
      </c>
      <c r="M58" s="197">
        <v>61.74</v>
      </c>
      <c r="N58" s="197">
        <v>24.91</v>
      </c>
      <c r="O58" s="197">
        <v>70.959999999999994</v>
      </c>
      <c r="P58" s="197">
        <v>18.79</v>
      </c>
      <c r="Q58" s="197">
        <v>4.25</v>
      </c>
      <c r="R58" s="197">
        <v>18.03</v>
      </c>
      <c r="S58" s="197">
        <v>11.22</v>
      </c>
      <c r="T58" s="197">
        <v>0</v>
      </c>
      <c r="U58" s="197">
        <v>50.11</v>
      </c>
      <c r="V58" s="197">
        <v>7.71</v>
      </c>
      <c r="W58" s="197">
        <v>19.100000000000001</v>
      </c>
      <c r="X58" s="197">
        <v>41.82</v>
      </c>
      <c r="Y58" s="197">
        <v>0</v>
      </c>
      <c r="Z58">
        <v>0</v>
      </c>
      <c r="AA58" s="197">
        <v>14.26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84.02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95.78</v>
      </c>
      <c r="AQ58" s="197">
        <v>32.61</v>
      </c>
      <c r="AR58" s="197">
        <v>47.5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246.7</v>
      </c>
      <c r="L59" s="197">
        <v>9.1199999999999992</v>
      </c>
      <c r="M59" s="197">
        <v>61.74</v>
      </c>
      <c r="N59" s="197">
        <v>24.91</v>
      </c>
      <c r="O59" s="197">
        <v>70.959999999999994</v>
      </c>
      <c r="P59" s="197">
        <v>18.79</v>
      </c>
      <c r="Q59" s="197">
        <v>4.25</v>
      </c>
      <c r="R59" s="197">
        <v>18.03</v>
      </c>
      <c r="S59" s="197">
        <v>11.22</v>
      </c>
      <c r="T59" s="197">
        <v>0</v>
      </c>
      <c r="U59" s="197">
        <v>50.11</v>
      </c>
      <c r="V59" s="197">
        <v>7.71</v>
      </c>
      <c r="W59" s="197">
        <v>19.100000000000001</v>
      </c>
      <c r="X59" s="197">
        <v>41.82</v>
      </c>
      <c r="Y59" s="197">
        <v>0</v>
      </c>
      <c r="Z59">
        <v>0</v>
      </c>
      <c r="AA59" s="197">
        <v>13.45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84.02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95.78</v>
      </c>
      <c r="AQ59" s="197">
        <v>32.61</v>
      </c>
      <c r="AR59" s="197">
        <v>47.5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246.7</v>
      </c>
      <c r="L60" s="197">
        <v>9.1199999999999992</v>
      </c>
      <c r="M60" s="197">
        <v>61.74</v>
      </c>
      <c r="N60" s="197">
        <v>24.91</v>
      </c>
      <c r="O60" s="197">
        <v>70.959999999999994</v>
      </c>
      <c r="P60" s="197">
        <v>18.79</v>
      </c>
      <c r="Q60" s="197">
        <v>4.25</v>
      </c>
      <c r="R60" s="197">
        <v>18.03</v>
      </c>
      <c r="S60" s="197">
        <v>11.22</v>
      </c>
      <c r="T60" s="197">
        <v>0</v>
      </c>
      <c r="U60" s="197">
        <v>50.11</v>
      </c>
      <c r="V60" s="197">
        <v>7.72</v>
      </c>
      <c r="W60" s="197">
        <v>19.100000000000001</v>
      </c>
      <c r="X60" s="197">
        <v>41.82</v>
      </c>
      <c r="Y60" s="197">
        <v>0</v>
      </c>
      <c r="Z60">
        <v>0</v>
      </c>
      <c r="AA60" s="197">
        <v>13.45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84.02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95.78</v>
      </c>
      <c r="AQ60" s="197">
        <v>32.61</v>
      </c>
      <c r="AR60" s="197">
        <v>47.5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246.7</v>
      </c>
      <c r="L61" s="197">
        <v>9.1199999999999992</v>
      </c>
      <c r="M61" s="197">
        <v>61.74</v>
      </c>
      <c r="N61" s="197">
        <v>24.91</v>
      </c>
      <c r="O61" s="197">
        <v>70.959999999999994</v>
      </c>
      <c r="P61" s="197">
        <v>18.79</v>
      </c>
      <c r="Q61" s="197">
        <v>4.25</v>
      </c>
      <c r="R61" s="197">
        <v>18.03</v>
      </c>
      <c r="S61" s="197">
        <v>11.22</v>
      </c>
      <c r="T61" s="197">
        <v>0</v>
      </c>
      <c r="U61" s="197">
        <v>50.11</v>
      </c>
      <c r="V61" s="197">
        <v>7.72</v>
      </c>
      <c r="W61" s="197">
        <v>19.100000000000001</v>
      </c>
      <c r="X61" s="197">
        <v>41.82</v>
      </c>
      <c r="Y61" s="197">
        <v>0</v>
      </c>
      <c r="Z61">
        <v>0</v>
      </c>
      <c r="AA61" s="197">
        <v>13.45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84.02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95.78</v>
      </c>
      <c r="AQ61" s="197">
        <v>32.61</v>
      </c>
      <c r="AR61" s="197">
        <v>47.5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246.7</v>
      </c>
      <c r="L62" s="197">
        <v>9.1199999999999992</v>
      </c>
      <c r="M62" s="197">
        <v>61.74</v>
      </c>
      <c r="N62" s="197">
        <v>24.91</v>
      </c>
      <c r="O62" s="197">
        <v>70.959999999999994</v>
      </c>
      <c r="P62" s="197">
        <v>18.79</v>
      </c>
      <c r="Q62" s="197">
        <v>4.25</v>
      </c>
      <c r="R62" s="197">
        <v>18.03</v>
      </c>
      <c r="S62" s="197">
        <v>11.22</v>
      </c>
      <c r="T62" s="197">
        <v>0</v>
      </c>
      <c r="U62" s="197">
        <v>50.11</v>
      </c>
      <c r="V62" s="197">
        <v>7.72</v>
      </c>
      <c r="W62" s="197">
        <v>19.100000000000001</v>
      </c>
      <c r="X62" s="197">
        <v>41.82</v>
      </c>
      <c r="Y62" s="197">
        <v>0</v>
      </c>
      <c r="Z62">
        <v>0</v>
      </c>
      <c r="AA62" s="197">
        <v>13.45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84.02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95.78</v>
      </c>
      <c r="AQ62" s="197">
        <v>32.61</v>
      </c>
      <c r="AR62" s="197">
        <v>47.5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246.7</v>
      </c>
      <c r="L63" s="197">
        <v>9.1199999999999992</v>
      </c>
      <c r="M63" s="197">
        <v>61.74</v>
      </c>
      <c r="N63" s="197">
        <v>24.91</v>
      </c>
      <c r="O63" s="197">
        <v>70.959999999999994</v>
      </c>
      <c r="P63" s="197">
        <v>18.79</v>
      </c>
      <c r="Q63" s="197">
        <v>4.25</v>
      </c>
      <c r="R63" s="197">
        <v>18.03</v>
      </c>
      <c r="S63" s="197">
        <v>11.22</v>
      </c>
      <c r="T63" s="197">
        <v>0</v>
      </c>
      <c r="U63" s="197">
        <v>50.11</v>
      </c>
      <c r="V63" s="197">
        <v>7.72</v>
      </c>
      <c r="W63" s="197">
        <v>19.100000000000001</v>
      </c>
      <c r="X63" s="197">
        <v>41.82</v>
      </c>
      <c r="Y63" s="197">
        <v>0</v>
      </c>
      <c r="Z63">
        <v>0</v>
      </c>
      <c r="AA63" s="197">
        <v>13.45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84.02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95.78</v>
      </c>
      <c r="AQ63" s="197">
        <v>28.76</v>
      </c>
      <c r="AR63" s="197">
        <v>47.5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246.7</v>
      </c>
      <c r="L64" s="197">
        <v>9.1199999999999992</v>
      </c>
      <c r="M64" s="197">
        <v>61.74</v>
      </c>
      <c r="N64" s="197">
        <v>24.91</v>
      </c>
      <c r="O64" s="197">
        <v>70.959999999999994</v>
      </c>
      <c r="P64" s="197">
        <v>18.79</v>
      </c>
      <c r="Q64" s="197">
        <v>4.25</v>
      </c>
      <c r="R64" s="197">
        <v>18.03</v>
      </c>
      <c r="S64" s="197">
        <v>11.22</v>
      </c>
      <c r="T64" s="197">
        <v>0</v>
      </c>
      <c r="U64" s="197">
        <v>50.11</v>
      </c>
      <c r="V64" s="197">
        <v>7.72</v>
      </c>
      <c r="W64" s="197">
        <v>19.100000000000001</v>
      </c>
      <c r="X64" s="197">
        <v>41.82</v>
      </c>
      <c r="Y64" s="197">
        <v>0</v>
      </c>
      <c r="Z64">
        <v>0</v>
      </c>
      <c r="AA64" s="197">
        <v>13.45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84.02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95.78</v>
      </c>
      <c r="AQ64" s="197">
        <v>28.76</v>
      </c>
      <c r="AR64" s="197">
        <v>47.5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246.7</v>
      </c>
      <c r="L65" s="197">
        <v>9.1199999999999992</v>
      </c>
      <c r="M65" s="197">
        <v>61.74</v>
      </c>
      <c r="N65" s="197">
        <v>24.91</v>
      </c>
      <c r="O65" s="197">
        <v>95.55</v>
      </c>
      <c r="P65" s="197">
        <v>18.79</v>
      </c>
      <c r="Q65" s="197">
        <v>4.25</v>
      </c>
      <c r="R65" s="197">
        <v>18.03</v>
      </c>
      <c r="S65" s="197">
        <v>11.22</v>
      </c>
      <c r="T65" s="197">
        <v>0</v>
      </c>
      <c r="U65" s="197">
        <v>50.11</v>
      </c>
      <c r="V65" s="197">
        <v>7.72</v>
      </c>
      <c r="W65" s="197">
        <v>19.100000000000001</v>
      </c>
      <c r="X65" s="197">
        <v>41.82</v>
      </c>
      <c r="Y65" s="197">
        <v>0</v>
      </c>
      <c r="Z65">
        <v>0</v>
      </c>
      <c r="AA65" s="197">
        <v>8.39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84.02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95.78</v>
      </c>
      <c r="AQ65" s="197">
        <v>32.61</v>
      </c>
      <c r="AR65" s="197">
        <v>47.5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246.7</v>
      </c>
      <c r="L66" s="197">
        <v>9.1199999999999992</v>
      </c>
      <c r="M66" s="197">
        <v>61.74</v>
      </c>
      <c r="N66" s="197">
        <v>24.91</v>
      </c>
      <c r="O66" s="197">
        <v>95.55</v>
      </c>
      <c r="P66" s="197">
        <v>18.79</v>
      </c>
      <c r="Q66" s="197">
        <v>4.25</v>
      </c>
      <c r="R66" s="197">
        <v>18.03</v>
      </c>
      <c r="S66" s="197">
        <v>11.22</v>
      </c>
      <c r="T66" s="197">
        <v>0</v>
      </c>
      <c r="U66" s="197">
        <v>50.11</v>
      </c>
      <c r="V66" s="197">
        <v>7.72</v>
      </c>
      <c r="W66" s="197">
        <v>19.100000000000001</v>
      </c>
      <c r="X66" s="197">
        <v>41.82</v>
      </c>
      <c r="Y66" s="197">
        <v>0</v>
      </c>
      <c r="Z66">
        <v>0</v>
      </c>
      <c r="AA66" s="197">
        <v>8.39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84.02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95.78</v>
      </c>
      <c r="AQ66" s="197">
        <v>32.61</v>
      </c>
      <c r="AR66" s="197">
        <v>47.5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246.7</v>
      </c>
      <c r="L67" s="197">
        <v>8.93</v>
      </c>
      <c r="M67" s="197">
        <v>61.74</v>
      </c>
      <c r="N67" s="197">
        <v>24.91</v>
      </c>
      <c r="O67" s="197">
        <v>95.55</v>
      </c>
      <c r="P67" s="197">
        <v>18.79</v>
      </c>
      <c r="Q67" s="197">
        <v>4.25</v>
      </c>
      <c r="R67" s="197">
        <v>18.03</v>
      </c>
      <c r="S67" s="197">
        <v>11.22</v>
      </c>
      <c r="T67" s="197">
        <v>0</v>
      </c>
      <c r="U67" s="197">
        <v>50.11</v>
      </c>
      <c r="V67" s="197">
        <v>7.72</v>
      </c>
      <c r="W67" s="197">
        <v>19.100000000000001</v>
      </c>
      <c r="X67" s="197">
        <v>41.82</v>
      </c>
      <c r="Y67" s="197">
        <v>0</v>
      </c>
      <c r="Z67">
        <v>0</v>
      </c>
      <c r="AA67" s="197">
        <v>8.39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75.23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95.78</v>
      </c>
      <c r="AQ67" s="197">
        <v>32.61</v>
      </c>
      <c r="AR67" s="197">
        <v>47.5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246.7</v>
      </c>
      <c r="L68" s="197">
        <v>9.1199999999999992</v>
      </c>
      <c r="M68" s="197">
        <v>61.74</v>
      </c>
      <c r="N68" s="197">
        <v>24.91</v>
      </c>
      <c r="O68" s="197">
        <v>95.55</v>
      </c>
      <c r="P68" s="197">
        <v>18.79</v>
      </c>
      <c r="Q68" s="197">
        <v>4.25</v>
      </c>
      <c r="R68" s="197">
        <v>18.03</v>
      </c>
      <c r="S68" s="197">
        <v>11.22</v>
      </c>
      <c r="T68" s="197">
        <v>0</v>
      </c>
      <c r="U68" s="197">
        <v>50.11</v>
      </c>
      <c r="V68" s="197">
        <v>7.72</v>
      </c>
      <c r="W68" s="197">
        <v>19.100000000000001</v>
      </c>
      <c r="X68" s="197">
        <v>41.82</v>
      </c>
      <c r="Y68" s="197">
        <v>0</v>
      </c>
      <c r="Z68">
        <v>0</v>
      </c>
      <c r="AA68" s="197">
        <v>8.39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75.23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95.78</v>
      </c>
      <c r="AQ68" s="197">
        <v>32.61</v>
      </c>
      <c r="AR68" s="197">
        <v>47.5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246.7</v>
      </c>
      <c r="L69" s="197">
        <v>9.1199999999999992</v>
      </c>
      <c r="M69" s="197">
        <v>61.74</v>
      </c>
      <c r="N69" s="197">
        <v>24.91</v>
      </c>
      <c r="O69" s="197">
        <v>95.55</v>
      </c>
      <c r="P69" s="197">
        <v>18.79</v>
      </c>
      <c r="Q69" s="197">
        <v>4.25</v>
      </c>
      <c r="R69" s="197">
        <v>18.03</v>
      </c>
      <c r="S69" s="197">
        <v>11.22</v>
      </c>
      <c r="T69" s="197">
        <v>0</v>
      </c>
      <c r="U69" s="197">
        <v>50.11</v>
      </c>
      <c r="V69" s="197">
        <v>23.83</v>
      </c>
      <c r="W69" s="197">
        <v>32.979999999999997</v>
      </c>
      <c r="X69" s="197">
        <v>41.82</v>
      </c>
      <c r="Y69" s="197">
        <v>0</v>
      </c>
      <c r="Z69">
        <v>0</v>
      </c>
      <c r="AA69" s="197">
        <v>8.39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99.61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95.78</v>
      </c>
      <c r="AQ69" s="197">
        <v>32.61</v>
      </c>
      <c r="AR69" s="197">
        <v>40.700000000000003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246.7</v>
      </c>
      <c r="L70" s="197">
        <v>9.1199999999999992</v>
      </c>
      <c r="M70" s="197">
        <v>61.74</v>
      </c>
      <c r="N70" s="197">
        <v>24.91</v>
      </c>
      <c r="O70" s="197">
        <v>95.55</v>
      </c>
      <c r="P70" s="197">
        <v>18.79</v>
      </c>
      <c r="Q70" s="197">
        <v>4.25</v>
      </c>
      <c r="R70" s="197">
        <v>18.03</v>
      </c>
      <c r="S70" s="197">
        <v>11.22</v>
      </c>
      <c r="T70" s="197">
        <v>0</v>
      </c>
      <c r="U70" s="197">
        <v>50.11</v>
      </c>
      <c r="V70" s="197">
        <v>23.83</v>
      </c>
      <c r="W70" s="197">
        <v>41.73</v>
      </c>
      <c r="X70" s="197">
        <v>41.82</v>
      </c>
      <c r="Y70" s="197">
        <v>0</v>
      </c>
      <c r="Z70">
        <v>0</v>
      </c>
      <c r="AA70" s="197">
        <v>8.39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99.61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95.78</v>
      </c>
      <c r="AQ70" s="197">
        <v>32.61</v>
      </c>
      <c r="AR70" s="197">
        <v>23.48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246.7</v>
      </c>
      <c r="L71" s="197">
        <v>9.1199999999999992</v>
      </c>
      <c r="M71" s="197">
        <v>61.74</v>
      </c>
      <c r="N71" s="197">
        <v>24.91</v>
      </c>
      <c r="O71" s="197">
        <v>95.55</v>
      </c>
      <c r="P71" s="197">
        <v>18.82</v>
      </c>
      <c r="Q71" s="197">
        <v>4.25</v>
      </c>
      <c r="R71" s="197">
        <v>18.03</v>
      </c>
      <c r="S71" s="197">
        <v>11.22</v>
      </c>
      <c r="T71" s="197">
        <v>0</v>
      </c>
      <c r="U71" s="197">
        <v>50.11</v>
      </c>
      <c r="V71" s="197">
        <v>24</v>
      </c>
      <c r="W71" s="197">
        <v>42.45</v>
      </c>
      <c r="X71" s="197">
        <v>41.82</v>
      </c>
      <c r="Y71" s="197">
        <v>0</v>
      </c>
      <c r="Z71">
        <v>0</v>
      </c>
      <c r="AA71" s="197">
        <v>8.6300000000000008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139.88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95.78</v>
      </c>
      <c r="AQ71" s="197">
        <v>32.61</v>
      </c>
      <c r="AR71" s="197">
        <v>8.85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246.7</v>
      </c>
      <c r="L72" s="197">
        <v>9.1199999999999992</v>
      </c>
      <c r="M72" s="197">
        <v>61.74</v>
      </c>
      <c r="N72" s="197">
        <v>24.91</v>
      </c>
      <c r="O72" s="197">
        <v>95.55</v>
      </c>
      <c r="P72" s="197">
        <v>18.98</v>
      </c>
      <c r="Q72" s="197">
        <v>4.25</v>
      </c>
      <c r="R72" s="197">
        <v>18.03</v>
      </c>
      <c r="S72" s="197">
        <v>11.22</v>
      </c>
      <c r="T72" s="197">
        <v>0</v>
      </c>
      <c r="U72" s="197">
        <v>50.11</v>
      </c>
      <c r="V72" s="197">
        <v>24</v>
      </c>
      <c r="W72" s="197">
        <v>42.45</v>
      </c>
      <c r="X72" s="197">
        <v>41.82</v>
      </c>
      <c r="Y72" s="197">
        <v>0</v>
      </c>
      <c r="Z72">
        <v>0</v>
      </c>
      <c r="AA72" s="197">
        <v>8.6300000000000008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139.88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95.78</v>
      </c>
      <c r="AQ72" s="197">
        <v>32.61</v>
      </c>
      <c r="AR72" s="197">
        <v>4.32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246.7</v>
      </c>
      <c r="L73" s="197">
        <v>9.1199999999999992</v>
      </c>
      <c r="M73" s="197">
        <v>61.74</v>
      </c>
      <c r="N73" s="197">
        <v>24.91</v>
      </c>
      <c r="O73" s="197">
        <v>95.55</v>
      </c>
      <c r="P73" s="197">
        <v>18.79</v>
      </c>
      <c r="Q73" s="197">
        <v>4.25</v>
      </c>
      <c r="R73" s="197">
        <v>22.55</v>
      </c>
      <c r="S73" s="197">
        <v>11.22</v>
      </c>
      <c r="T73" s="197">
        <v>0</v>
      </c>
      <c r="U73" s="197">
        <v>50.11</v>
      </c>
      <c r="V73" s="197">
        <v>22.69</v>
      </c>
      <c r="W73" s="197">
        <v>42.45</v>
      </c>
      <c r="X73" s="197">
        <v>41.82</v>
      </c>
      <c r="Y73" s="197">
        <v>0</v>
      </c>
      <c r="Z73">
        <v>0</v>
      </c>
      <c r="AA73" s="197">
        <v>8.6300000000000008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159.61000000000001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95.78</v>
      </c>
      <c r="AQ73" s="197">
        <v>32.61</v>
      </c>
      <c r="AR73" s="197">
        <v>0.53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246.7</v>
      </c>
      <c r="L74" s="197">
        <v>9.1199999999999992</v>
      </c>
      <c r="M74" s="197">
        <v>61.74</v>
      </c>
      <c r="N74" s="197">
        <v>24.91</v>
      </c>
      <c r="O74" s="197">
        <v>95.55</v>
      </c>
      <c r="P74" s="197">
        <v>18.79</v>
      </c>
      <c r="Q74" s="197">
        <v>4.25</v>
      </c>
      <c r="R74" s="197">
        <v>22.55</v>
      </c>
      <c r="S74" s="197">
        <v>11.22</v>
      </c>
      <c r="T74" s="197">
        <v>0</v>
      </c>
      <c r="U74" s="197">
        <v>50.11</v>
      </c>
      <c r="V74" s="197">
        <v>22.69</v>
      </c>
      <c r="W74" s="197">
        <v>42.45</v>
      </c>
      <c r="X74" s="197">
        <v>41.82</v>
      </c>
      <c r="Y74" s="197">
        <v>0</v>
      </c>
      <c r="Z74">
        <v>0</v>
      </c>
      <c r="AA74" s="197">
        <v>8.6300000000000008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159.61000000000001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95.78</v>
      </c>
      <c r="AQ74" s="197">
        <v>32.61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246.7</v>
      </c>
      <c r="L75" s="197">
        <v>9.1199999999999992</v>
      </c>
      <c r="M75" s="197">
        <v>61.74</v>
      </c>
      <c r="N75" s="197">
        <v>0</v>
      </c>
      <c r="O75" s="197">
        <v>95.55</v>
      </c>
      <c r="P75" s="197">
        <v>18.79</v>
      </c>
      <c r="Q75" s="197">
        <v>4.25</v>
      </c>
      <c r="R75" s="197">
        <v>22.55</v>
      </c>
      <c r="S75" s="197">
        <v>11.22</v>
      </c>
      <c r="T75" s="197">
        <v>0</v>
      </c>
      <c r="U75" s="197">
        <v>50.11</v>
      </c>
      <c r="V75" s="197">
        <v>22.69</v>
      </c>
      <c r="W75" s="197">
        <v>42.45</v>
      </c>
      <c r="X75" s="197">
        <v>41.82</v>
      </c>
      <c r="Y75" s="197">
        <v>0</v>
      </c>
      <c r="Z75">
        <v>0</v>
      </c>
      <c r="AA75" s="197">
        <v>8.8800000000000008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159.61000000000001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95.78</v>
      </c>
      <c r="AQ75" s="197">
        <v>32.61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246.7</v>
      </c>
      <c r="L76" s="197">
        <v>9.1199999999999992</v>
      </c>
      <c r="M76" s="197">
        <v>61.74</v>
      </c>
      <c r="N76" s="197">
        <v>0</v>
      </c>
      <c r="O76" s="197">
        <v>95.55</v>
      </c>
      <c r="P76" s="197">
        <v>18.79</v>
      </c>
      <c r="Q76" s="197">
        <v>4.25</v>
      </c>
      <c r="R76" s="197">
        <v>22.55</v>
      </c>
      <c r="S76" s="197">
        <v>11.22</v>
      </c>
      <c r="T76" s="197">
        <v>0</v>
      </c>
      <c r="U76" s="197">
        <v>50.11</v>
      </c>
      <c r="V76" s="197">
        <v>22.69</v>
      </c>
      <c r="W76" s="197">
        <v>42.45</v>
      </c>
      <c r="X76" s="197">
        <v>41.82</v>
      </c>
      <c r="Y76" s="197">
        <v>0</v>
      </c>
      <c r="Z76">
        <v>0</v>
      </c>
      <c r="AA76" s="197">
        <v>8.8800000000000008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159.61000000000001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95.78</v>
      </c>
      <c r="AQ76" s="197">
        <v>32.61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246.7</v>
      </c>
      <c r="L77" s="197">
        <v>9.1199999999999992</v>
      </c>
      <c r="M77" s="197">
        <v>61.74</v>
      </c>
      <c r="N77" s="197">
        <v>0</v>
      </c>
      <c r="O77" s="197">
        <v>95.55</v>
      </c>
      <c r="P77" s="197">
        <v>18.79</v>
      </c>
      <c r="Q77" s="197">
        <v>4.25</v>
      </c>
      <c r="R77" s="197">
        <v>18.03</v>
      </c>
      <c r="S77" s="197">
        <v>11.22</v>
      </c>
      <c r="T77" s="197">
        <v>0</v>
      </c>
      <c r="U77" s="197">
        <v>50.11</v>
      </c>
      <c r="V77" s="197">
        <v>22.69</v>
      </c>
      <c r="W77" s="197">
        <v>42.45</v>
      </c>
      <c r="X77" s="197">
        <v>41.82</v>
      </c>
      <c r="Y77" s="197">
        <v>0</v>
      </c>
      <c r="Z77">
        <v>0</v>
      </c>
      <c r="AA77" s="197">
        <v>8.8800000000000008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159.61000000000001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95.78</v>
      </c>
      <c r="AQ77" s="197">
        <v>32.61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246.7</v>
      </c>
      <c r="L78" s="197">
        <v>9.1199999999999992</v>
      </c>
      <c r="M78" s="197">
        <v>61.74</v>
      </c>
      <c r="N78" s="197">
        <v>0</v>
      </c>
      <c r="O78" s="197">
        <v>95.55</v>
      </c>
      <c r="P78" s="197">
        <v>18.79</v>
      </c>
      <c r="Q78" s="197">
        <v>4.25</v>
      </c>
      <c r="R78" s="197">
        <v>18.03</v>
      </c>
      <c r="S78" s="197">
        <v>11.22</v>
      </c>
      <c r="T78" s="197">
        <v>0</v>
      </c>
      <c r="U78" s="197">
        <v>50.11</v>
      </c>
      <c r="V78" s="197">
        <v>22.69</v>
      </c>
      <c r="W78" s="197">
        <v>42.45</v>
      </c>
      <c r="X78" s="197">
        <v>41.82</v>
      </c>
      <c r="Y78" s="197">
        <v>0</v>
      </c>
      <c r="Z78">
        <v>0</v>
      </c>
      <c r="AA78" s="197">
        <v>8.8800000000000008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159.61000000000001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95.78</v>
      </c>
      <c r="AQ78" s="197">
        <v>32.61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246.7</v>
      </c>
      <c r="L79" s="197">
        <v>9.1199999999999992</v>
      </c>
      <c r="M79" s="197">
        <v>61.74</v>
      </c>
      <c r="N79" s="197">
        <v>0</v>
      </c>
      <c r="O79" s="197">
        <v>95.55</v>
      </c>
      <c r="P79" s="197">
        <v>18.79</v>
      </c>
      <c r="Q79" s="197">
        <v>4.25</v>
      </c>
      <c r="R79" s="197">
        <v>18.03</v>
      </c>
      <c r="S79" s="197">
        <v>11.22</v>
      </c>
      <c r="T79" s="197">
        <v>0</v>
      </c>
      <c r="U79" s="197">
        <v>50.11</v>
      </c>
      <c r="V79" s="197">
        <v>22.69</v>
      </c>
      <c r="W79" s="197">
        <v>42.45</v>
      </c>
      <c r="X79" s="197">
        <v>41.82</v>
      </c>
      <c r="Y79" s="197">
        <v>0</v>
      </c>
      <c r="Z79">
        <v>0</v>
      </c>
      <c r="AA79" s="197">
        <v>8.8800000000000008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99.61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95.78</v>
      </c>
      <c r="AQ79" s="197">
        <v>32.61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246.7</v>
      </c>
      <c r="L80" s="197">
        <v>9.1199999999999992</v>
      </c>
      <c r="M80" s="197">
        <v>61.74</v>
      </c>
      <c r="N80" s="197">
        <v>0</v>
      </c>
      <c r="O80" s="197">
        <v>95.55</v>
      </c>
      <c r="P80" s="197">
        <v>18.79</v>
      </c>
      <c r="Q80" s="197">
        <v>4.25</v>
      </c>
      <c r="R80" s="197">
        <v>18.03</v>
      </c>
      <c r="S80" s="197">
        <v>11.22</v>
      </c>
      <c r="T80" s="197">
        <v>0</v>
      </c>
      <c r="U80" s="197">
        <v>50.11</v>
      </c>
      <c r="V80" s="197">
        <v>22.69</v>
      </c>
      <c r="W80" s="197">
        <v>42.45</v>
      </c>
      <c r="X80" s="197">
        <v>41.82</v>
      </c>
      <c r="Y80" s="197">
        <v>0</v>
      </c>
      <c r="Z80">
        <v>0</v>
      </c>
      <c r="AA80" s="197">
        <v>8.8800000000000008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99.61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95.78</v>
      </c>
      <c r="AQ80" s="197">
        <v>32.61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246.7</v>
      </c>
      <c r="L81" s="197">
        <v>9.1199999999999992</v>
      </c>
      <c r="M81" s="197">
        <v>61.74</v>
      </c>
      <c r="N81" s="197">
        <v>0</v>
      </c>
      <c r="O81" s="197">
        <v>95.55</v>
      </c>
      <c r="P81" s="197">
        <v>18.79</v>
      </c>
      <c r="Q81" s="197">
        <v>4.25</v>
      </c>
      <c r="R81" s="197">
        <v>18.03</v>
      </c>
      <c r="S81" s="197">
        <v>11.22</v>
      </c>
      <c r="T81" s="197">
        <v>0</v>
      </c>
      <c r="U81" s="197">
        <v>50.11</v>
      </c>
      <c r="V81" s="197">
        <v>7.72</v>
      </c>
      <c r="W81" s="197">
        <v>19.100000000000001</v>
      </c>
      <c r="X81" s="197">
        <v>41.82</v>
      </c>
      <c r="Y81" s="197">
        <v>0</v>
      </c>
      <c r="Z81">
        <v>0</v>
      </c>
      <c r="AA81" s="197">
        <v>8.8800000000000008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76.95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95.78</v>
      </c>
      <c r="AQ81" s="197">
        <v>32.61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246.7</v>
      </c>
      <c r="L82" s="197">
        <v>9.1199999999999992</v>
      </c>
      <c r="M82" s="197">
        <v>61.74</v>
      </c>
      <c r="N82" s="197">
        <v>0</v>
      </c>
      <c r="O82" s="197">
        <v>95.55</v>
      </c>
      <c r="P82" s="197">
        <v>18.79</v>
      </c>
      <c r="Q82" s="197">
        <v>4.25</v>
      </c>
      <c r="R82" s="197">
        <v>18.03</v>
      </c>
      <c r="S82" s="197">
        <v>11.22</v>
      </c>
      <c r="T82" s="197">
        <v>0</v>
      </c>
      <c r="U82" s="197">
        <v>50.11</v>
      </c>
      <c r="V82" s="197">
        <v>7.72</v>
      </c>
      <c r="W82" s="197">
        <v>19.100000000000001</v>
      </c>
      <c r="X82" s="197">
        <v>41.82</v>
      </c>
      <c r="Y82" s="197">
        <v>0</v>
      </c>
      <c r="Z82">
        <v>0</v>
      </c>
      <c r="AA82" s="197">
        <v>8.8800000000000008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76.95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95.78</v>
      </c>
      <c r="AQ82" s="197">
        <v>32.61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246.7</v>
      </c>
      <c r="L83" s="197">
        <v>9.1199999999999992</v>
      </c>
      <c r="M83" s="197">
        <v>61.74</v>
      </c>
      <c r="N83" s="197">
        <v>0</v>
      </c>
      <c r="O83" s="197">
        <v>95.55</v>
      </c>
      <c r="P83" s="197">
        <v>18.79</v>
      </c>
      <c r="Q83" s="197">
        <v>4.25</v>
      </c>
      <c r="R83" s="197">
        <v>18.03</v>
      </c>
      <c r="S83" s="197">
        <v>11.22</v>
      </c>
      <c r="T83" s="197">
        <v>0</v>
      </c>
      <c r="U83" s="197">
        <v>50.11</v>
      </c>
      <c r="V83" s="197">
        <v>7.72</v>
      </c>
      <c r="W83" s="197">
        <v>19.100000000000001</v>
      </c>
      <c r="X83" s="197">
        <v>41.82</v>
      </c>
      <c r="Y83" s="197">
        <v>0</v>
      </c>
      <c r="Z83">
        <v>0</v>
      </c>
      <c r="AA83" s="197">
        <v>9.1300000000000008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79.430000000000007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95.78</v>
      </c>
      <c r="AQ83" s="197">
        <v>32.61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246.7</v>
      </c>
      <c r="L84" s="197">
        <v>9.1199999999999992</v>
      </c>
      <c r="M84" s="197">
        <v>61.74</v>
      </c>
      <c r="N84" s="197">
        <v>0</v>
      </c>
      <c r="O84" s="197">
        <v>95.55</v>
      </c>
      <c r="P84" s="197">
        <v>18.79</v>
      </c>
      <c r="Q84" s="197">
        <v>4.25</v>
      </c>
      <c r="R84" s="197">
        <v>18.03</v>
      </c>
      <c r="S84" s="197">
        <v>11.22</v>
      </c>
      <c r="T84" s="197">
        <v>0</v>
      </c>
      <c r="U84" s="197">
        <v>50.11</v>
      </c>
      <c r="V84" s="197">
        <v>7.72</v>
      </c>
      <c r="W84" s="197">
        <v>19.100000000000001</v>
      </c>
      <c r="X84" s="197">
        <v>41.82</v>
      </c>
      <c r="Y84" s="197">
        <v>0</v>
      </c>
      <c r="Z84">
        <v>0</v>
      </c>
      <c r="AA84" s="197">
        <v>9.1300000000000008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79.430000000000007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95.78</v>
      </c>
      <c r="AQ84" s="197">
        <v>32.61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246.7</v>
      </c>
      <c r="L85" s="197">
        <v>9.1199999999999992</v>
      </c>
      <c r="M85" s="197">
        <v>61.74</v>
      </c>
      <c r="N85" s="197">
        <v>0</v>
      </c>
      <c r="O85" s="197">
        <v>95.55</v>
      </c>
      <c r="P85" s="197">
        <v>18.79</v>
      </c>
      <c r="Q85" s="197">
        <v>4.25</v>
      </c>
      <c r="R85" s="197">
        <v>18.03</v>
      </c>
      <c r="S85" s="197">
        <v>11.22</v>
      </c>
      <c r="T85" s="197">
        <v>0</v>
      </c>
      <c r="U85" s="197">
        <v>50.11</v>
      </c>
      <c r="V85" s="197">
        <v>7.72</v>
      </c>
      <c r="W85" s="197">
        <v>19.100000000000001</v>
      </c>
      <c r="X85" s="197">
        <v>41.82</v>
      </c>
      <c r="Y85" s="197">
        <v>0</v>
      </c>
      <c r="Z85">
        <v>0</v>
      </c>
      <c r="AA85" s="197">
        <v>9.1300000000000008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79.430000000000007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95.78</v>
      </c>
      <c r="AQ85" s="197">
        <v>32.61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246.7</v>
      </c>
      <c r="L86" s="197">
        <v>9.1199999999999992</v>
      </c>
      <c r="M86" s="197">
        <v>61.74</v>
      </c>
      <c r="N86" s="197">
        <v>0</v>
      </c>
      <c r="O86" s="197">
        <v>95.55</v>
      </c>
      <c r="P86" s="197">
        <v>18.79</v>
      </c>
      <c r="Q86" s="197">
        <v>4.25</v>
      </c>
      <c r="R86" s="197">
        <v>18.03</v>
      </c>
      <c r="S86" s="197">
        <v>11.22</v>
      </c>
      <c r="T86" s="197">
        <v>0</v>
      </c>
      <c r="U86" s="197">
        <v>50.11</v>
      </c>
      <c r="V86" s="197">
        <v>7.72</v>
      </c>
      <c r="W86" s="197">
        <v>19.100000000000001</v>
      </c>
      <c r="X86" s="197">
        <v>41.82</v>
      </c>
      <c r="Y86" s="197">
        <v>0</v>
      </c>
      <c r="Z86">
        <v>0</v>
      </c>
      <c r="AA86" s="197">
        <v>9.1300000000000008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79.430000000000007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95.78</v>
      </c>
      <c r="AQ86" s="197">
        <v>32.61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246.7</v>
      </c>
      <c r="L87" s="197">
        <v>9.1199999999999992</v>
      </c>
      <c r="M87" s="197">
        <v>61.74</v>
      </c>
      <c r="N87" s="197">
        <v>0</v>
      </c>
      <c r="O87" s="197">
        <v>95.55</v>
      </c>
      <c r="P87" s="197">
        <v>18.79</v>
      </c>
      <c r="Q87" s="197">
        <v>4.25</v>
      </c>
      <c r="R87" s="197">
        <v>18.03</v>
      </c>
      <c r="S87" s="197">
        <v>11.22</v>
      </c>
      <c r="T87" s="197">
        <v>0</v>
      </c>
      <c r="U87" s="197">
        <v>50.11</v>
      </c>
      <c r="V87" s="197">
        <v>7.13</v>
      </c>
      <c r="W87" s="197">
        <v>19.100000000000001</v>
      </c>
      <c r="X87" s="197">
        <v>41.82</v>
      </c>
      <c r="Y87" s="197">
        <v>0</v>
      </c>
      <c r="Z87">
        <v>0</v>
      </c>
      <c r="AA87" s="197">
        <v>9.3699999999999992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79.430000000000007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95.78</v>
      </c>
      <c r="AQ87" s="197">
        <v>32.61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246.7</v>
      </c>
      <c r="L88" s="197">
        <v>9.1199999999999992</v>
      </c>
      <c r="M88" s="197">
        <v>61.74</v>
      </c>
      <c r="N88" s="197">
        <v>0</v>
      </c>
      <c r="O88" s="197">
        <v>95.55</v>
      </c>
      <c r="P88" s="197">
        <v>18.79</v>
      </c>
      <c r="Q88" s="197">
        <v>4.25</v>
      </c>
      <c r="R88" s="197">
        <v>18.03</v>
      </c>
      <c r="S88" s="197">
        <v>11.22</v>
      </c>
      <c r="T88" s="197">
        <v>0</v>
      </c>
      <c r="U88" s="197">
        <v>50.11</v>
      </c>
      <c r="V88" s="197">
        <v>7.13</v>
      </c>
      <c r="W88" s="197">
        <v>19.100000000000001</v>
      </c>
      <c r="X88" s="197">
        <v>41.82</v>
      </c>
      <c r="Y88" s="197">
        <v>0</v>
      </c>
      <c r="Z88">
        <v>0</v>
      </c>
      <c r="AA88" s="197">
        <v>9.3699999999999992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79.430000000000007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95.78</v>
      </c>
      <c r="AQ88" s="197">
        <v>32.61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246.7</v>
      </c>
      <c r="L89" s="197">
        <v>9.1199999999999992</v>
      </c>
      <c r="M89" s="197">
        <v>61.74</v>
      </c>
      <c r="N89" s="197">
        <v>0</v>
      </c>
      <c r="O89" s="197">
        <v>95.55</v>
      </c>
      <c r="P89" s="197">
        <v>18.79</v>
      </c>
      <c r="Q89" s="197">
        <v>4.25</v>
      </c>
      <c r="R89" s="197">
        <v>18.03</v>
      </c>
      <c r="S89" s="197">
        <v>11.22</v>
      </c>
      <c r="T89" s="197">
        <v>0</v>
      </c>
      <c r="U89" s="197">
        <v>50.11</v>
      </c>
      <c r="V89" s="197">
        <v>7.13</v>
      </c>
      <c r="W89" s="197">
        <v>19.100000000000001</v>
      </c>
      <c r="X89" s="197">
        <v>41.82</v>
      </c>
      <c r="Y89" s="197">
        <v>0</v>
      </c>
      <c r="Z89">
        <v>0</v>
      </c>
      <c r="AA89" s="197">
        <v>9.3699999999999992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79.430000000000007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95.78</v>
      </c>
      <c r="AQ89" s="197">
        <v>32.61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246.7</v>
      </c>
      <c r="L90" s="197">
        <v>9.1199999999999992</v>
      </c>
      <c r="M90" s="197">
        <v>61.74</v>
      </c>
      <c r="N90" s="197">
        <v>0</v>
      </c>
      <c r="O90" s="197">
        <v>95.55</v>
      </c>
      <c r="P90" s="197">
        <v>18.79</v>
      </c>
      <c r="Q90" s="197">
        <v>4.25</v>
      </c>
      <c r="R90" s="197">
        <v>18.03</v>
      </c>
      <c r="S90" s="197">
        <v>11.22</v>
      </c>
      <c r="T90" s="197">
        <v>0</v>
      </c>
      <c r="U90" s="197">
        <v>50.11</v>
      </c>
      <c r="V90" s="197">
        <v>7.13</v>
      </c>
      <c r="W90" s="197">
        <v>19.100000000000001</v>
      </c>
      <c r="X90" s="197">
        <v>41.82</v>
      </c>
      <c r="Y90" s="197">
        <v>0</v>
      </c>
      <c r="Z90">
        <v>0</v>
      </c>
      <c r="AA90" s="197">
        <v>9.3699999999999992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79.430000000000007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95.78</v>
      </c>
      <c r="AQ90" s="197">
        <v>32.61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246.7</v>
      </c>
      <c r="L91" s="197">
        <v>9.1199999999999992</v>
      </c>
      <c r="M91" s="197">
        <v>61.74</v>
      </c>
      <c r="N91" s="197">
        <v>0</v>
      </c>
      <c r="O91" s="197">
        <v>95.55</v>
      </c>
      <c r="P91" s="197">
        <v>18.79</v>
      </c>
      <c r="Q91" s="197">
        <v>4.25</v>
      </c>
      <c r="R91" s="197">
        <v>18.03</v>
      </c>
      <c r="S91" s="197">
        <v>11.22</v>
      </c>
      <c r="T91" s="197">
        <v>0</v>
      </c>
      <c r="U91" s="197">
        <v>50.11</v>
      </c>
      <c r="V91" s="197">
        <v>7.13</v>
      </c>
      <c r="W91" s="197">
        <v>19.100000000000001</v>
      </c>
      <c r="X91" s="197">
        <v>41.82</v>
      </c>
      <c r="Y91" s="197">
        <v>0</v>
      </c>
      <c r="Z91">
        <v>0</v>
      </c>
      <c r="AA91" s="197">
        <v>9.3699999999999992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79.430000000000007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95.78</v>
      </c>
      <c r="AQ91" s="197">
        <v>32.61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246.7</v>
      </c>
      <c r="L92" s="197">
        <v>9.1199999999999992</v>
      </c>
      <c r="M92" s="197">
        <v>61.74</v>
      </c>
      <c r="N92" s="197">
        <v>0</v>
      </c>
      <c r="O92" s="197">
        <v>95.55</v>
      </c>
      <c r="P92" s="197">
        <v>18.79</v>
      </c>
      <c r="Q92" s="197">
        <v>4.25</v>
      </c>
      <c r="R92" s="197">
        <v>18.03</v>
      </c>
      <c r="S92" s="197">
        <v>11.22</v>
      </c>
      <c r="T92" s="197">
        <v>0</v>
      </c>
      <c r="U92" s="197">
        <v>50.11</v>
      </c>
      <c r="V92" s="197">
        <v>7.13</v>
      </c>
      <c r="W92" s="197">
        <v>19.100000000000001</v>
      </c>
      <c r="X92" s="197">
        <v>41.82</v>
      </c>
      <c r="Y92" s="197">
        <v>0</v>
      </c>
      <c r="Z92">
        <v>0</v>
      </c>
      <c r="AA92" s="197">
        <v>9.3699999999999992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79.430000000000007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95.78</v>
      </c>
      <c r="AQ92" s="197">
        <v>32.61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246.7</v>
      </c>
      <c r="L93" s="197">
        <v>9.1199999999999992</v>
      </c>
      <c r="M93" s="197">
        <v>61.74</v>
      </c>
      <c r="N93" s="197">
        <v>0</v>
      </c>
      <c r="O93" s="197">
        <v>95.55</v>
      </c>
      <c r="P93" s="197">
        <v>18.79</v>
      </c>
      <c r="Q93" s="197">
        <v>4.25</v>
      </c>
      <c r="R93" s="197">
        <v>18.03</v>
      </c>
      <c r="S93" s="197">
        <v>11.22</v>
      </c>
      <c r="T93" s="197">
        <v>0</v>
      </c>
      <c r="U93" s="197">
        <v>51.71</v>
      </c>
      <c r="V93" s="197">
        <v>7.13</v>
      </c>
      <c r="W93" s="197">
        <v>19.100000000000001</v>
      </c>
      <c r="X93" s="197">
        <v>41.82</v>
      </c>
      <c r="Y93" s="197">
        <v>0</v>
      </c>
      <c r="Z93">
        <v>0</v>
      </c>
      <c r="AA93" s="197">
        <v>9.3699999999999992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79.430000000000007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95.78</v>
      </c>
      <c r="AQ93" s="197">
        <v>32.61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246.7</v>
      </c>
      <c r="L94" s="197">
        <v>9.1199999999999992</v>
      </c>
      <c r="M94" s="197">
        <v>61.74</v>
      </c>
      <c r="N94" s="197">
        <v>0</v>
      </c>
      <c r="O94" s="197">
        <v>95.55</v>
      </c>
      <c r="P94" s="197">
        <v>18.79</v>
      </c>
      <c r="Q94" s="197">
        <v>4.25</v>
      </c>
      <c r="R94" s="197">
        <v>18.03</v>
      </c>
      <c r="S94" s="197">
        <v>11.22</v>
      </c>
      <c r="T94" s="197">
        <v>0</v>
      </c>
      <c r="U94" s="197">
        <v>53.68</v>
      </c>
      <c r="V94" s="197">
        <v>7.13</v>
      </c>
      <c r="W94" s="197">
        <v>19.100000000000001</v>
      </c>
      <c r="X94" s="197">
        <v>41.82</v>
      </c>
      <c r="Y94" s="197">
        <v>0</v>
      </c>
      <c r="Z94">
        <v>0</v>
      </c>
      <c r="AA94" s="197">
        <v>9.3699999999999992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79.430000000000007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95.78</v>
      </c>
      <c r="AQ94" s="197">
        <v>32.61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246.7</v>
      </c>
      <c r="L95" s="197">
        <v>9.1199999999999992</v>
      </c>
      <c r="M95" s="197">
        <v>61.74</v>
      </c>
      <c r="N95" s="197">
        <v>0</v>
      </c>
      <c r="O95" s="197">
        <v>95.55</v>
      </c>
      <c r="P95" s="197">
        <v>18.79</v>
      </c>
      <c r="Q95" s="197">
        <v>4.25</v>
      </c>
      <c r="R95" s="197">
        <v>18.03</v>
      </c>
      <c r="S95" s="197">
        <v>11.22</v>
      </c>
      <c r="T95" s="197">
        <v>0</v>
      </c>
      <c r="U95" s="197">
        <v>54.81</v>
      </c>
      <c r="V95" s="197">
        <v>7.13</v>
      </c>
      <c r="W95" s="197">
        <v>19.100000000000001</v>
      </c>
      <c r="X95" s="197">
        <v>41.82</v>
      </c>
      <c r="Y95" s="197">
        <v>0</v>
      </c>
      <c r="Z95">
        <v>0</v>
      </c>
      <c r="AA95" s="197">
        <v>9.3699999999999992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79.430000000000007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95.78</v>
      </c>
      <c r="AQ95" s="197">
        <v>32.61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246.7</v>
      </c>
      <c r="L96" s="197">
        <v>9.1199999999999992</v>
      </c>
      <c r="M96" s="197">
        <v>61.74</v>
      </c>
      <c r="N96" s="197">
        <v>0</v>
      </c>
      <c r="O96" s="197">
        <v>95.55</v>
      </c>
      <c r="P96" s="197">
        <v>18.79</v>
      </c>
      <c r="Q96" s="197">
        <v>4.25</v>
      </c>
      <c r="R96" s="197">
        <v>18.03</v>
      </c>
      <c r="S96" s="197">
        <v>11.22</v>
      </c>
      <c r="T96" s="197">
        <v>0</v>
      </c>
      <c r="U96" s="197">
        <v>55.63</v>
      </c>
      <c r="V96" s="197">
        <v>7.13</v>
      </c>
      <c r="W96" s="197">
        <v>19.100000000000001</v>
      </c>
      <c r="X96" s="197">
        <v>41.82</v>
      </c>
      <c r="Y96" s="197">
        <v>0</v>
      </c>
      <c r="Z96">
        <v>0</v>
      </c>
      <c r="AA96" s="197">
        <v>9.3699999999999992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79.430000000000007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95.78</v>
      </c>
      <c r="AQ96" s="197">
        <v>32.61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246.7</v>
      </c>
      <c r="L97" s="197">
        <v>9.1199999999999992</v>
      </c>
      <c r="M97" s="197">
        <v>61.74</v>
      </c>
      <c r="N97" s="197">
        <v>0</v>
      </c>
      <c r="O97" s="197">
        <v>95.55</v>
      </c>
      <c r="P97" s="197">
        <v>18.79</v>
      </c>
      <c r="Q97" s="197">
        <v>4.25</v>
      </c>
      <c r="R97" s="197">
        <v>18.03</v>
      </c>
      <c r="S97" s="197">
        <v>11.22</v>
      </c>
      <c r="T97" s="197">
        <v>0</v>
      </c>
      <c r="U97" s="197">
        <v>56.43</v>
      </c>
      <c r="V97" s="197">
        <v>7.13</v>
      </c>
      <c r="W97" s="197">
        <v>19.100000000000001</v>
      </c>
      <c r="X97" s="197">
        <v>41.82</v>
      </c>
      <c r="Y97" s="197">
        <v>0</v>
      </c>
      <c r="Z97">
        <v>0</v>
      </c>
      <c r="AA97" s="197">
        <v>9.3699999999999992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79.430000000000007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95.78</v>
      </c>
      <c r="AQ97" s="197">
        <v>32.61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246.7</v>
      </c>
      <c r="L98" s="197">
        <v>9.1199999999999992</v>
      </c>
      <c r="M98" s="197">
        <v>61.74</v>
      </c>
      <c r="N98" s="197">
        <v>0</v>
      </c>
      <c r="O98" s="197">
        <v>95.55</v>
      </c>
      <c r="P98" s="197">
        <v>18.79</v>
      </c>
      <c r="Q98" s="197">
        <v>4.25</v>
      </c>
      <c r="R98" s="197">
        <v>18.03</v>
      </c>
      <c r="S98" s="197">
        <v>11.22</v>
      </c>
      <c r="T98" s="197">
        <v>0</v>
      </c>
      <c r="U98" s="197">
        <v>57.71</v>
      </c>
      <c r="V98" s="197">
        <v>7.13</v>
      </c>
      <c r="W98" s="197">
        <v>19.100000000000001</v>
      </c>
      <c r="X98" s="197">
        <v>41.82</v>
      </c>
      <c r="Y98" s="197">
        <v>0</v>
      </c>
      <c r="Z98">
        <v>0</v>
      </c>
      <c r="AA98" s="197">
        <v>9.3699999999999992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79.430000000000007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95.78</v>
      </c>
      <c r="AQ98" s="197">
        <v>32.61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5.9208000000000105</v>
      </c>
      <c r="L99">
        <f t="shared" si="0"/>
        <v>0.2190575000000001</v>
      </c>
      <c r="M99">
        <f t="shared" si="0"/>
        <v>1.4817599999999966</v>
      </c>
      <c r="N99">
        <f t="shared" si="0"/>
        <v>0.4483800000000005</v>
      </c>
      <c r="O99">
        <f t="shared" si="0"/>
        <v>1.480465000000001</v>
      </c>
      <c r="P99">
        <f t="shared" si="0"/>
        <v>0.45920499999999942</v>
      </c>
      <c r="Q99">
        <f t="shared" si="0"/>
        <v>0.10194500000000002</v>
      </c>
      <c r="R99">
        <f t="shared" si="0"/>
        <v>0.42487749999999957</v>
      </c>
      <c r="S99">
        <f t="shared" si="0"/>
        <v>0.26946500000000045</v>
      </c>
      <c r="T99">
        <f t="shared" si="0"/>
        <v>0</v>
      </c>
      <c r="U99">
        <f t="shared" si="0"/>
        <v>1.2099675000000005</v>
      </c>
      <c r="V99">
        <f t="shared" si="0"/>
        <v>0.22963250000000029</v>
      </c>
      <c r="W99">
        <f t="shared" si="0"/>
        <v>0.52590249999999972</v>
      </c>
      <c r="X99">
        <f t="shared" si="0"/>
        <v>1.0013250000000016</v>
      </c>
      <c r="Y99">
        <f t="shared" si="0"/>
        <v>0</v>
      </c>
      <c r="Z99">
        <f t="shared" si="0"/>
        <v>0</v>
      </c>
      <c r="AA99">
        <f t="shared" si="0"/>
        <v>0.31140999999999996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2.2094550000000024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2.2987199999999999</v>
      </c>
      <c r="AQ99">
        <f t="shared" ref="AQ99:AT99" si="1">SUM(AQ3:AQ98)/4000</f>
        <v>0.78111250000000043</v>
      </c>
      <c r="AR99">
        <f t="shared" si="1"/>
        <v>0.47182499999999999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79.47</v>
      </c>
      <c r="L3" s="197">
        <v>63.16</v>
      </c>
      <c r="M3" s="197">
        <v>0</v>
      </c>
      <c r="N3" s="197">
        <v>14.41</v>
      </c>
      <c r="O3" s="197">
        <v>23.41</v>
      </c>
      <c r="P3" s="197">
        <v>49.66</v>
      </c>
      <c r="Q3" s="197">
        <v>2.46</v>
      </c>
      <c r="R3" s="197">
        <v>6.2</v>
      </c>
      <c r="S3" s="197">
        <v>6.49</v>
      </c>
      <c r="T3" s="197">
        <v>0</v>
      </c>
      <c r="U3" s="197">
        <v>235.94</v>
      </c>
      <c r="V3" s="197">
        <v>4.46</v>
      </c>
      <c r="W3" s="197">
        <v>11.05</v>
      </c>
      <c r="X3" s="197">
        <v>21.95</v>
      </c>
      <c r="Y3" s="197">
        <v>0</v>
      </c>
      <c r="Z3">
        <v>0</v>
      </c>
      <c r="AA3" s="197">
        <v>8.58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45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55.38</v>
      </c>
      <c r="AQ3" s="197">
        <v>18.86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79.47</v>
      </c>
      <c r="L4" s="197">
        <v>63.16</v>
      </c>
      <c r="M4" s="197">
        <v>0</v>
      </c>
      <c r="N4" s="197">
        <v>14.41</v>
      </c>
      <c r="O4" s="197">
        <v>23.41</v>
      </c>
      <c r="P4" s="197">
        <v>49.66</v>
      </c>
      <c r="Q4" s="197">
        <v>2.46</v>
      </c>
      <c r="R4" s="197">
        <v>6.2</v>
      </c>
      <c r="S4" s="197">
        <v>6.49</v>
      </c>
      <c r="T4" s="197">
        <v>0</v>
      </c>
      <c r="U4" s="197">
        <v>235.94</v>
      </c>
      <c r="V4" s="197">
        <v>4.46</v>
      </c>
      <c r="W4" s="197">
        <v>11.05</v>
      </c>
      <c r="X4" s="197">
        <v>21.95</v>
      </c>
      <c r="Y4" s="197">
        <v>0</v>
      </c>
      <c r="Z4">
        <v>0</v>
      </c>
      <c r="AA4" s="197">
        <v>8.58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45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55.38</v>
      </c>
      <c r="AQ4" s="197">
        <v>18.86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79.47</v>
      </c>
      <c r="L5" s="197">
        <v>63.16</v>
      </c>
      <c r="M5" s="197">
        <v>0</v>
      </c>
      <c r="N5" s="197">
        <v>14.41</v>
      </c>
      <c r="O5" s="197">
        <v>23.41</v>
      </c>
      <c r="P5" s="197">
        <v>49.66</v>
      </c>
      <c r="Q5" s="197">
        <v>2.46</v>
      </c>
      <c r="R5" s="197">
        <v>6.2</v>
      </c>
      <c r="S5" s="197">
        <v>6.49</v>
      </c>
      <c r="T5" s="197">
        <v>0</v>
      </c>
      <c r="U5" s="197">
        <v>235.94</v>
      </c>
      <c r="V5" s="197">
        <v>4.46</v>
      </c>
      <c r="W5" s="197">
        <v>11.05</v>
      </c>
      <c r="X5" s="197">
        <v>23.23</v>
      </c>
      <c r="Y5" s="197">
        <v>0</v>
      </c>
      <c r="Z5">
        <v>0</v>
      </c>
      <c r="AA5" s="197">
        <v>8.58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45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55.38</v>
      </c>
      <c r="AQ5" s="197">
        <v>18.86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79.47</v>
      </c>
      <c r="L6" s="197">
        <v>63.16</v>
      </c>
      <c r="M6" s="197">
        <v>0</v>
      </c>
      <c r="N6" s="197">
        <v>14.41</v>
      </c>
      <c r="O6" s="197">
        <v>23.41</v>
      </c>
      <c r="P6" s="197">
        <v>49.66</v>
      </c>
      <c r="Q6" s="197">
        <v>2.46</v>
      </c>
      <c r="R6" s="197">
        <v>6.2</v>
      </c>
      <c r="S6" s="197">
        <v>6.49</v>
      </c>
      <c r="T6" s="197">
        <v>0</v>
      </c>
      <c r="U6" s="197">
        <v>235.94</v>
      </c>
      <c r="V6" s="197">
        <v>4.46</v>
      </c>
      <c r="W6" s="197">
        <v>11.05</v>
      </c>
      <c r="X6" s="197">
        <v>24.18</v>
      </c>
      <c r="Y6" s="197">
        <v>0</v>
      </c>
      <c r="Z6">
        <v>0</v>
      </c>
      <c r="AA6" s="197">
        <v>8.58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45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55.38</v>
      </c>
      <c r="AQ6" s="197">
        <v>18.86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79.47</v>
      </c>
      <c r="L7" s="197">
        <v>63.15</v>
      </c>
      <c r="M7" s="197">
        <v>0</v>
      </c>
      <c r="N7" s="197">
        <v>14.41</v>
      </c>
      <c r="O7" s="197">
        <v>23.41</v>
      </c>
      <c r="P7" s="197">
        <v>49.66</v>
      </c>
      <c r="Q7" s="197">
        <v>2.46</v>
      </c>
      <c r="R7" s="197">
        <v>6.2</v>
      </c>
      <c r="S7" s="197">
        <v>6.49</v>
      </c>
      <c r="T7" s="197">
        <v>0</v>
      </c>
      <c r="U7" s="197">
        <v>235.94</v>
      </c>
      <c r="V7" s="197">
        <v>4.46</v>
      </c>
      <c r="W7" s="197">
        <v>11.05</v>
      </c>
      <c r="X7" s="197">
        <v>24.18</v>
      </c>
      <c r="Y7" s="197">
        <v>0</v>
      </c>
      <c r="Z7">
        <v>0</v>
      </c>
      <c r="AA7" s="197">
        <v>8.58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48.59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55.38</v>
      </c>
      <c r="AQ7" s="197">
        <v>18.86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79.47</v>
      </c>
      <c r="L8" s="197">
        <v>63.15</v>
      </c>
      <c r="M8" s="197">
        <v>0</v>
      </c>
      <c r="N8" s="197">
        <v>14.41</v>
      </c>
      <c r="O8" s="197">
        <v>23.41</v>
      </c>
      <c r="P8" s="197">
        <v>49.66</v>
      </c>
      <c r="Q8" s="197">
        <v>2.46</v>
      </c>
      <c r="R8" s="197">
        <v>6.2</v>
      </c>
      <c r="S8" s="197">
        <v>6.49</v>
      </c>
      <c r="T8" s="197">
        <v>0</v>
      </c>
      <c r="U8" s="197">
        <v>235.94</v>
      </c>
      <c r="V8" s="197">
        <v>4.46</v>
      </c>
      <c r="W8" s="197">
        <v>11.05</v>
      </c>
      <c r="X8" s="197">
        <v>24.18</v>
      </c>
      <c r="Y8" s="197">
        <v>0</v>
      </c>
      <c r="Z8">
        <v>0</v>
      </c>
      <c r="AA8" s="197">
        <v>8.58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48.59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55.38</v>
      </c>
      <c r="AQ8" s="197">
        <v>18.86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79.47</v>
      </c>
      <c r="L9" s="197">
        <v>63.16</v>
      </c>
      <c r="M9" s="197">
        <v>0</v>
      </c>
      <c r="N9" s="197">
        <v>14.41</v>
      </c>
      <c r="O9" s="197">
        <v>23.41</v>
      </c>
      <c r="P9" s="197">
        <v>49.66</v>
      </c>
      <c r="Q9" s="197">
        <v>2.46</v>
      </c>
      <c r="R9" s="197">
        <v>6.2</v>
      </c>
      <c r="S9" s="197">
        <v>6.49</v>
      </c>
      <c r="T9" s="197">
        <v>0</v>
      </c>
      <c r="U9" s="197">
        <v>235.94</v>
      </c>
      <c r="V9" s="197">
        <v>4.46</v>
      </c>
      <c r="W9" s="197">
        <v>11.05</v>
      </c>
      <c r="X9" s="197">
        <v>24.18</v>
      </c>
      <c r="Y9" s="197">
        <v>0</v>
      </c>
      <c r="Z9">
        <v>0</v>
      </c>
      <c r="AA9" s="197">
        <v>8.58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48.59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55.38</v>
      </c>
      <c r="AQ9" s="197">
        <v>18.86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79.47</v>
      </c>
      <c r="L10" s="197">
        <v>63.16</v>
      </c>
      <c r="M10" s="197">
        <v>0</v>
      </c>
      <c r="N10" s="197">
        <v>14.41</v>
      </c>
      <c r="O10" s="197">
        <v>23.41</v>
      </c>
      <c r="P10" s="197">
        <v>49.66</v>
      </c>
      <c r="Q10" s="197">
        <v>2.46</v>
      </c>
      <c r="R10" s="197">
        <v>6.2</v>
      </c>
      <c r="S10" s="197">
        <v>6.49</v>
      </c>
      <c r="T10" s="197">
        <v>0</v>
      </c>
      <c r="U10" s="197">
        <v>235.94</v>
      </c>
      <c r="V10" s="197">
        <v>4.46</v>
      </c>
      <c r="W10" s="197">
        <v>11.05</v>
      </c>
      <c r="X10" s="197">
        <v>24.18</v>
      </c>
      <c r="Y10" s="197">
        <v>0</v>
      </c>
      <c r="Z10">
        <v>0</v>
      </c>
      <c r="AA10" s="197">
        <v>8.58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48.59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55.38</v>
      </c>
      <c r="AQ10" s="197">
        <v>18.86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79.47</v>
      </c>
      <c r="L11" s="197">
        <v>63.16</v>
      </c>
      <c r="M11" s="197">
        <v>0</v>
      </c>
      <c r="N11" s="197">
        <v>14.41</v>
      </c>
      <c r="O11" s="197">
        <v>23.41</v>
      </c>
      <c r="P11" s="197">
        <v>49.66</v>
      </c>
      <c r="Q11" s="197">
        <v>2.46</v>
      </c>
      <c r="R11" s="197">
        <v>7.82</v>
      </c>
      <c r="S11" s="197">
        <v>6.49</v>
      </c>
      <c r="T11" s="197">
        <v>0</v>
      </c>
      <c r="U11" s="197">
        <v>235.94</v>
      </c>
      <c r="V11" s="197">
        <v>4.46</v>
      </c>
      <c r="W11" s="197">
        <v>11.05</v>
      </c>
      <c r="X11" s="197">
        <v>24.18</v>
      </c>
      <c r="Y11" s="197">
        <v>0</v>
      </c>
      <c r="Z11">
        <v>0</v>
      </c>
      <c r="AA11" s="197">
        <v>8.58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48.59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55.38</v>
      </c>
      <c r="AQ11" s="197">
        <v>18.86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79.47</v>
      </c>
      <c r="L12" s="197">
        <v>63.16</v>
      </c>
      <c r="M12" s="197">
        <v>0</v>
      </c>
      <c r="N12" s="197">
        <v>14.41</v>
      </c>
      <c r="O12" s="197">
        <v>23.41</v>
      </c>
      <c r="P12" s="197">
        <v>49.66</v>
      </c>
      <c r="Q12" s="197">
        <v>2.46</v>
      </c>
      <c r="R12" s="197">
        <v>9.44</v>
      </c>
      <c r="S12" s="197">
        <v>6.49</v>
      </c>
      <c r="T12" s="197">
        <v>0</v>
      </c>
      <c r="U12" s="197">
        <v>235.94</v>
      </c>
      <c r="V12" s="197">
        <v>4.46</v>
      </c>
      <c r="W12" s="197">
        <v>11.05</v>
      </c>
      <c r="X12" s="197">
        <v>24.18</v>
      </c>
      <c r="Y12" s="197">
        <v>0</v>
      </c>
      <c r="Z12">
        <v>0</v>
      </c>
      <c r="AA12" s="197">
        <v>8.58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48.59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55.38</v>
      </c>
      <c r="AQ12" s="197">
        <v>18.86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79.47</v>
      </c>
      <c r="L13" s="197">
        <v>63.16</v>
      </c>
      <c r="M13" s="197">
        <v>0</v>
      </c>
      <c r="N13" s="197">
        <v>14.41</v>
      </c>
      <c r="O13" s="197">
        <v>23.41</v>
      </c>
      <c r="P13" s="197">
        <v>49.66</v>
      </c>
      <c r="Q13" s="197">
        <v>2.46</v>
      </c>
      <c r="R13" s="197">
        <v>10.77</v>
      </c>
      <c r="S13" s="197">
        <v>6.49</v>
      </c>
      <c r="T13" s="197">
        <v>0</v>
      </c>
      <c r="U13" s="197">
        <v>235.94</v>
      </c>
      <c r="V13" s="197">
        <v>4.46</v>
      </c>
      <c r="W13" s="197">
        <v>11.05</v>
      </c>
      <c r="X13" s="197">
        <v>24.18</v>
      </c>
      <c r="Y13" s="197">
        <v>0</v>
      </c>
      <c r="Z13">
        <v>0</v>
      </c>
      <c r="AA13" s="197">
        <v>8.58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48.59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55.38</v>
      </c>
      <c r="AQ13" s="197">
        <v>18.86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79.47</v>
      </c>
      <c r="L14" s="197">
        <v>63.16</v>
      </c>
      <c r="M14" s="197">
        <v>0</v>
      </c>
      <c r="N14" s="197">
        <v>14.41</v>
      </c>
      <c r="O14" s="197">
        <v>23.41</v>
      </c>
      <c r="P14" s="197">
        <v>49.66</v>
      </c>
      <c r="Q14" s="197">
        <v>2.46</v>
      </c>
      <c r="R14" s="197">
        <v>10.77</v>
      </c>
      <c r="S14" s="197">
        <v>6.49</v>
      </c>
      <c r="T14" s="197">
        <v>0</v>
      </c>
      <c r="U14" s="197">
        <v>235.94</v>
      </c>
      <c r="V14" s="197">
        <v>4.46</v>
      </c>
      <c r="W14" s="197">
        <v>11.05</v>
      </c>
      <c r="X14" s="197">
        <v>24.18</v>
      </c>
      <c r="Y14" s="197">
        <v>0</v>
      </c>
      <c r="Z14">
        <v>0</v>
      </c>
      <c r="AA14" s="197">
        <v>8.58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48.59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55.38</v>
      </c>
      <c r="AQ14" s="197">
        <v>18.86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79.47</v>
      </c>
      <c r="L15" s="197">
        <v>63.16</v>
      </c>
      <c r="M15" s="197">
        <v>0</v>
      </c>
      <c r="N15" s="197">
        <v>14.41</v>
      </c>
      <c r="O15" s="197">
        <v>23.41</v>
      </c>
      <c r="P15" s="197">
        <v>49.66</v>
      </c>
      <c r="Q15" s="197">
        <v>2.46</v>
      </c>
      <c r="R15" s="197">
        <v>10.77</v>
      </c>
      <c r="S15" s="197">
        <v>6.49</v>
      </c>
      <c r="T15" s="197">
        <v>0</v>
      </c>
      <c r="U15" s="197">
        <v>235.94</v>
      </c>
      <c r="V15" s="197">
        <v>4.46</v>
      </c>
      <c r="W15" s="197">
        <v>11.05</v>
      </c>
      <c r="X15" s="197">
        <v>24.18</v>
      </c>
      <c r="Y15" s="197">
        <v>0</v>
      </c>
      <c r="Z15">
        <v>0</v>
      </c>
      <c r="AA15" s="197">
        <v>8.58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48.59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55.38</v>
      </c>
      <c r="AQ15" s="197">
        <v>18.86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79.47</v>
      </c>
      <c r="L16" s="197">
        <v>63.16</v>
      </c>
      <c r="M16" s="197">
        <v>0</v>
      </c>
      <c r="N16" s="197">
        <v>14.41</v>
      </c>
      <c r="O16" s="197">
        <v>23.41</v>
      </c>
      <c r="P16" s="197">
        <v>49.66</v>
      </c>
      <c r="Q16" s="197">
        <v>2.46</v>
      </c>
      <c r="R16" s="197">
        <v>10.77</v>
      </c>
      <c r="S16" s="197">
        <v>6.49</v>
      </c>
      <c r="T16" s="197">
        <v>0</v>
      </c>
      <c r="U16" s="197">
        <v>235.94</v>
      </c>
      <c r="V16" s="197">
        <v>4.46</v>
      </c>
      <c r="W16" s="197">
        <v>11.05</v>
      </c>
      <c r="X16" s="197">
        <v>24.18</v>
      </c>
      <c r="Y16" s="197">
        <v>0</v>
      </c>
      <c r="Z16">
        <v>0</v>
      </c>
      <c r="AA16" s="197">
        <v>8.58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48.59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55.38</v>
      </c>
      <c r="AQ16" s="197">
        <v>18.86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79.47</v>
      </c>
      <c r="L17" s="197">
        <v>63.16</v>
      </c>
      <c r="M17" s="197">
        <v>0</v>
      </c>
      <c r="N17" s="197">
        <v>14.41</v>
      </c>
      <c r="O17" s="197">
        <v>23.41</v>
      </c>
      <c r="P17" s="197">
        <v>49.66</v>
      </c>
      <c r="Q17" s="197">
        <v>2.46</v>
      </c>
      <c r="R17" s="197">
        <v>10.77</v>
      </c>
      <c r="S17" s="197">
        <v>6.49</v>
      </c>
      <c r="T17" s="197">
        <v>0</v>
      </c>
      <c r="U17" s="197">
        <v>235.94</v>
      </c>
      <c r="V17" s="197">
        <v>4.46</v>
      </c>
      <c r="W17" s="197">
        <v>11.05</v>
      </c>
      <c r="X17" s="197">
        <v>24.18</v>
      </c>
      <c r="Y17" s="197">
        <v>0</v>
      </c>
      <c r="Z17">
        <v>0</v>
      </c>
      <c r="AA17" s="197">
        <v>8.58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48.59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55.38</v>
      </c>
      <c r="AQ17" s="197">
        <v>18.86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79.47</v>
      </c>
      <c r="L18" s="197">
        <v>63.16</v>
      </c>
      <c r="M18" s="197">
        <v>0</v>
      </c>
      <c r="N18" s="197">
        <v>14.41</v>
      </c>
      <c r="O18" s="197">
        <v>23.41</v>
      </c>
      <c r="P18" s="197">
        <v>49.66</v>
      </c>
      <c r="Q18" s="197">
        <v>2.46</v>
      </c>
      <c r="R18" s="197">
        <v>10.77</v>
      </c>
      <c r="S18" s="197">
        <v>6.49</v>
      </c>
      <c r="T18" s="197">
        <v>0</v>
      </c>
      <c r="U18" s="197">
        <v>235.94</v>
      </c>
      <c r="V18" s="197">
        <v>4.46</v>
      </c>
      <c r="W18" s="197">
        <v>11.05</v>
      </c>
      <c r="X18" s="197">
        <v>24.18</v>
      </c>
      <c r="Y18" s="197">
        <v>0</v>
      </c>
      <c r="Z18">
        <v>0</v>
      </c>
      <c r="AA18" s="197">
        <v>8.58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48.59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55.38</v>
      </c>
      <c r="AQ18" s="197">
        <v>18.86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79.47</v>
      </c>
      <c r="L19" s="197">
        <v>38.729999999999997</v>
      </c>
      <c r="M19" s="197">
        <v>0</v>
      </c>
      <c r="N19" s="197">
        <v>14.41</v>
      </c>
      <c r="O19" s="197">
        <v>23.41</v>
      </c>
      <c r="P19" s="197">
        <v>49.66</v>
      </c>
      <c r="Q19" s="197">
        <v>0.97</v>
      </c>
      <c r="R19" s="197">
        <v>10.77</v>
      </c>
      <c r="S19" s="197">
        <v>2.91</v>
      </c>
      <c r="T19" s="197">
        <v>0</v>
      </c>
      <c r="U19" s="197">
        <v>235.94</v>
      </c>
      <c r="V19" s="197">
        <v>4.46</v>
      </c>
      <c r="W19" s="197">
        <v>11.05</v>
      </c>
      <c r="X19" s="197">
        <v>24.18</v>
      </c>
      <c r="Y19" s="197">
        <v>0</v>
      </c>
      <c r="Z19">
        <v>0</v>
      </c>
      <c r="AA19" s="197">
        <v>8.58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48.59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55.38</v>
      </c>
      <c r="AQ19" s="197">
        <v>18.86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79.47</v>
      </c>
      <c r="L20" s="197">
        <v>63.16</v>
      </c>
      <c r="M20" s="197">
        <v>0</v>
      </c>
      <c r="N20" s="197">
        <v>14.41</v>
      </c>
      <c r="O20" s="197">
        <v>23.41</v>
      </c>
      <c r="P20" s="197">
        <v>49.66</v>
      </c>
      <c r="Q20" s="197">
        <v>2.46</v>
      </c>
      <c r="R20" s="197">
        <v>10.77</v>
      </c>
      <c r="S20" s="197">
        <v>6.49</v>
      </c>
      <c r="T20" s="197">
        <v>0</v>
      </c>
      <c r="U20" s="197">
        <v>235.94</v>
      </c>
      <c r="V20" s="197">
        <v>4.46</v>
      </c>
      <c r="W20" s="197">
        <v>11.05</v>
      </c>
      <c r="X20" s="197">
        <v>24.18</v>
      </c>
      <c r="Y20" s="197">
        <v>0</v>
      </c>
      <c r="Z20">
        <v>0</v>
      </c>
      <c r="AA20" s="197">
        <v>8.58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48.59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55.38</v>
      </c>
      <c r="AQ20" s="197">
        <v>18.86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79.47</v>
      </c>
      <c r="L21" s="197">
        <v>63.16</v>
      </c>
      <c r="M21" s="197">
        <v>0</v>
      </c>
      <c r="N21" s="197">
        <v>14.41</v>
      </c>
      <c r="O21" s="197">
        <v>23.41</v>
      </c>
      <c r="P21" s="197">
        <v>49.66</v>
      </c>
      <c r="Q21" s="197">
        <v>2.46</v>
      </c>
      <c r="R21" s="197">
        <v>10.77</v>
      </c>
      <c r="S21" s="197">
        <v>6.49</v>
      </c>
      <c r="T21" s="197">
        <v>0</v>
      </c>
      <c r="U21" s="197">
        <v>235.94</v>
      </c>
      <c r="V21" s="197">
        <v>4.46</v>
      </c>
      <c r="W21" s="197">
        <v>11.05</v>
      </c>
      <c r="X21" s="197">
        <v>24.18</v>
      </c>
      <c r="Y21" s="197">
        <v>0</v>
      </c>
      <c r="Z21">
        <v>0</v>
      </c>
      <c r="AA21" s="197">
        <v>8.58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48.59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55.38</v>
      </c>
      <c r="AQ21" s="197">
        <v>18.86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79.47</v>
      </c>
      <c r="L22" s="197">
        <v>63.16</v>
      </c>
      <c r="M22" s="197">
        <v>0</v>
      </c>
      <c r="N22" s="197">
        <v>14.41</v>
      </c>
      <c r="O22" s="197">
        <v>23.41</v>
      </c>
      <c r="P22" s="197">
        <v>49.66</v>
      </c>
      <c r="Q22" s="197">
        <v>2.46</v>
      </c>
      <c r="R22" s="197">
        <v>10.77</v>
      </c>
      <c r="S22" s="197">
        <v>6.49</v>
      </c>
      <c r="T22" s="197">
        <v>0</v>
      </c>
      <c r="U22" s="197">
        <v>235.94</v>
      </c>
      <c r="V22" s="197">
        <v>4.46</v>
      </c>
      <c r="W22" s="197">
        <v>11.05</v>
      </c>
      <c r="X22" s="197">
        <v>24.18</v>
      </c>
      <c r="Y22" s="197">
        <v>0</v>
      </c>
      <c r="Z22">
        <v>0</v>
      </c>
      <c r="AA22" s="197">
        <v>8.58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48.59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55.38</v>
      </c>
      <c r="AQ22" s="197">
        <v>18.86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79.47</v>
      </c>
      <c r="L23" s="197">
        <v>63.15</v>
      </c>
      <c r="M23" s="197">
        <v>0</v>
      </c>
      <c r="N23" s="197">
        <v>14.41</v>
      </c>
      <c r="O23" s="197">
        <v>23.41</v>
      </c>
      <c r="P23" s="197">
        <v>49.66</v>
      </c>
      <c r="Q23" s="197">
        <v>2.46</v>
      </c>
      <c r="R23" s="197">
        <v>10.77</v>
      </c>
      <c r="S23" s="197">
        <v>6.49</v>
      </c>
      <c r="T23" s="197">
        <v>0</v>
      </c>
      <c r="U23" s="197">
        <v>235.94</v>
      </c>
      <c r="V23" s="197">
        <v>4.46</v>
      </c>
      <c r="W23" s="197">
        <v>11.05</v>
      </c>
      <c r="X23" s="197">
        <v>24.18</v>
      </c>
      <c r="Y23" s="197">
        <v>0</v>
      </c>
      <c r="Z23">
        <v>0</v>
      </c>
      <c r="AA23" s="197">
        <v>8.58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45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55.38</v>
      </c>
      <c r="AQ23" s="197">
        <v>18.86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79.47</v>
      </c>
      <c r="L24" s="197">
        <v>63.16</v>
      </c>
      <c r="M24" s="197">
        <v>0</v>
      </c>
      <c r="N24" s="197">
        <v>14.41</v>
      </c>
      <c r="O24" s="197">
        <v>23.41</v>
      </c>
      <c r="P24" s="197">
        <v>49.66</v>
      </c>
      <c r="Q24" s="197">
        <v>2.46</v>
      </c>
      <c r="R24" s="197">
        <v>10.77</v>
      </c>
      <c r="S24" s="197">
        <v>6.49</v>
      </c>
      <c r="T24" s="197">
        <v>0</v>
      </c>
      <c r="U24" s="197">
        <v>235.94</v>
      </c>
      <c r="V24" s="197">
        <v>4.46</v>
      </c>
      <c r="W24" s="197">
        <v>11.05</v>
      </c>
      <c r="X24" s="197">
        <v>24.18</v>
      </c>
      <c r="Y24" s="197">
        <v>0</v>
      </c>
      <c r="Z24">
        <v>0</v>
      </c>
      <c r="AA24" s="197">
        <v>8.58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45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55.38</v>
      </c>
      <c r="AQ24" s="197">
        <v>18.86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79.47</v>
      </c>
      <c r="L25" s="197">
        <v>63.16</v>
      </c>
      <c r="M25" s="197">
        <v>0</v>
      </c>
      <c r="N25" s="197">
        <v>14.41</v>
      </c>
      <c r="O25" s="197">
        <v>23.41</v>
      </c>
      <c r="P25" s="197">
        <v>49.66</v>
      </c>
      <c r="Q25" s="197">
        <v>2.46</v>
      </c>
      <c r="R25" s="197">
        <v>10.77</v>
      </c>
      <c r="S25" s="197">
        <v>6.49</v>
      </c>
      <c r="T25" s="197">
        <v>0</v>
      </c>
      <c r="U25" s="197">
        <v>235.94</v>
      </c>
      <c r="V25" s="197">
        <v>4.46</v>
      </c>
      <c r="W25" s="197">
        <v>11.05</v>
      </c>
      <c r="X25" s="197">
        <v>24.18</v>
      </c>
      <c r="Y25" s="197">
        <v>0</v>
      </c>
      <c r="Z25">
        <v>0</v>
      </c>
      <c r="AA25" s="197">
        <v>8.58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45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55.38</v>
      </c>
      <c r="AQ25" s="197">
        <v>18.86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79.47</v>
      </c>
      <c r="L26" s="197">
        <v>63.16</v>
      </c>
      <c r="M26" s="197">
        <v>0</v>
      </c>
      <c r="N26" s="197">
        <v>14.41</v>
      </c>
      <c r="O26" s="197">
        <v>23.41</v>
      </c>
      <c r="P26" s="197">
        <v>49.66</v>
      </c>
      <c r="Q26" s="197">
        <v>2.46</v>
      </c>
      <c r="R26" s="197">
        <v>10.77</v>
      </c>
      <c r="S26" s="197">
        <v>6.49</v>
      </c>
      <c r="T26" s="197">
        <v>0</v>
      </c>
      <c r="U26" s="197">
        <v>235.94</v>
      </c>
      <c r="V26" s="197">
        <v>4.46</v>
      </c>
      <c r="W26" s="197">
        <v>11.05</v>
      </c>
      <c r="X26" s="197">
        <v>24.18</v>
      </c>
      <c r="Y26" s="197">
        <v>0</v>
      </c>
      <c r="Z26">
        <v>0</v>
      </c>
      <c r="AA26" s="197">
        <v>8.58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45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55.38</v>
      </c>
      <c r="AQ26" s="197">
        <v>18.86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79.47</v>
      </c>
      <c r="L27" s="197">
        <v>63.16</v>
      </c>
      <c r="M27" s="197">
        <v>0</v>
      </c>
      <c r="N27" s="197">
        <v>14.41</v>
      </c>
      <c r="O27" s="197">
        <v>23.41</v>
      </c>
      <c r="P27" s="197">
        <v>49.66</v>
      </c>
      <c r="Q27" s="197">
        <v>2.46</v>
      </c>
      <c r="R27" s="197">
        <v>10.77</v>
      </c>
      <c r="S27" s="197">
        <v>6.49</v>
      </c>
      <c r="T27" s="197">
        <v>0</v>
      </c>
      <c r="U27" s="197">
        <v>235.94</v>
      </c>
      <c r="V27" s="197">
        <v>4.46</v>
      </c>
      <c r="W27" s="197">
        <v>11.05</v>
      </c>
      <c r="X27" s="197">
        <v>24.18</v>
      </c>
      <c r="Y27" s="197">
        <v>0</v>
      </c>
      <c r="Z27">
        <v>0</v>
      </c>
      <c r="AA27" s="197">
        <v>8.58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45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55.38</v>
      </c>
      <c r="AQ27" s="197">
        <v>18.86</v>
      </c>
      <c r="AR27" s="197">
        <v>0.13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79.47</v>
      </c>
      <c r="L28" s="197">
        <v>63.16</v>
      </c>
      <c r="M28" s="197">
        <v>0</v>
      </c>
      <c r="N28" s="197">
        <v>14.41</v>
      </c>
      <c r="O28" s="197">
        <v>23.41</v>
      </c>
      <c r="P28" s="197">
        <v>49.66</v>
      </c>
      <c r="Q28" s="197">
        <v>2.46</v>
      </c>
      <c r="R28" s="197">
        <v>10.77</v>
      </c>
      <c r="S28" s="197">
        <v>6.49</v>
      </c>
      <c r="T28" s="197">
        <v>0</v>
      </c>
      <c r="U28" s="197">
        <v>235.94</v>
      </c>
      <c r="V28" s="197">
        <v>4.46</v>
      </c>
      <c r="W28" s="197">
        <v>11.05</v>
      </c>
      <c r="X28" s="197">
        <v>24.18</v>
      </c>
      <c r="Y28" s="197">
        <v>0</v>
      </c>
      <c r="Z28">
        <v>0</v>
      </c>
      <c r="AA28" s="197">
        <v>8.58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45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55.38</v>
      </c>
      <c r="AQ28" s="197">
        <v>18.86</v>
      </c>
      <c r="AR28" s="197">
        <v>0.8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79.47</v>
      </c>
      <c r="L29" s="197">
        <v>63.16</v>
      </c>
      <c r="M29" s="197">
        <v>0</v>
      </c>
      <c r="N29" s="197">
        <v>14.41</v>
      </c>
      <c r="O29" s="197">
        <v>23.41</v>
      </c>
      <c r="P29" s="197">
        <v>49.66</v>
      </c>
      <c r="Q29" s="197">
        <v>2.46</v>
      </c>
      <c r="R29" s="197">
        <v>10.77</v>
      </c>
      <c r="S29" s="197">
        <v>6.49</v>
      </c>
      <c r="T29" s="197">
        <v>0</v>
      </c>
      <c r="U29" s="197">
        <v>235.94</v>
      </c>
      <c r="V29" s="197">
        <v>4.46</v>
      </c>
      <c r="W29" s="197">
        <v>11.05</v>
      </c>
      <c r="X29" s="197">
        <v>24.18</v>
      </c>
      <c r="Y29" s="197">
        <v>0</v>
      </c>
      <c r="Z29">
        <v>0</v>
      </c>
      <c r="AA29" s="197">
        <v>8.58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45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55.38</v>
      </c>
      <c r="AQ29" s="197">
        <v>18.86</v>
      </c>
      <c r="AR29" s="197">
        <v>2.92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79.47</v>
      </c>
      <c r="L30" s="197">
        <v>63.16</v>
      </c>
      <c r="M30" s="197">
        <v>0</v>
      </c>
      <c r="N30" s="197">
        <v>14.41</v>
      </c>
      <c r="O30" s="197">
        <v>23.41</v>
      </c>
      <c r="P30" s="197">
        <v>49.66</v>
      </c>
      <c r="Q30" s="197">
        <v>2.46</v>
      </c>
      <c r="R30" s="197">
        <v>10.77</v>
      </c>
      <c r="S30" s="197">
        <v>6.49</v>
      </c>
      <c r="T30" s="197">
        <v>0</v>
      </c>
      <c r="U30" s="197">
        <v>235.94</v>
      </c>
      <c r="V30" s="197">
        <v>4.46</v>
      </c>
      <c r="W30" s="197">
        <v>11.05</v>
      </c>
      <c r="X30" s="197">
        <v>24.18</v>
      </c>
      <c r="Y30" s="197">
        <v>0</v>
      </c>
      <c r="Z30">
        <v>0</v>
      </c>
      <c r="AA30" s="197">
        <v>8.58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45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55.38</v>
      </c>
      <c r="AQ30" s="197">
        <v>18.86</v>
      </c>
      <c r="AR30" s="197">
        <v>9.4700000000000006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79.47</v>
      </c>
      <c r="L31" s="197">
        <v>63.16</v>
      </c>
      <c r="M31" s="197">
        <v>0</v>
      </c>
      <c r="N31" s="197">
        <v>14.41</v>
      </c>
      <c r="O31" s="197">
        <v>23.41</v>
      </c>
      <c r="P31" s="197">
        <v>49.66</v>
      </c>
      <c r="Q31" s="197">
        <v>2.46</v>
      </c>
      <c r="R31" s="197">
        <v>10.77</v>
      </c>
      <c r="S31" s="197">
        <v>6.49</v>
      </c>
      <c r="T31" s="197">
        <v>0</v>
      </c>
      <c r="U31" s="197">
        <v>235.94</v>
      </c>
      <c r="V31" s="197">
        <v>4.46</v>
      </c>
      <c r="W31" s="197">
        <v>11.05</v>
      </c>
      <c r="X31" s="197">
        <v>24.18</v>
      </c>
      <c r="Y31" s="197">
        <v>0</v>
      </c>
      <c r="Z31">
        <v>0</v>
      </c>
      <c r="AA31" s="197">
        <v>8.58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45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55.38</v>
      </c>
      <c r="AQ31" s="197">
        <v>18.86</v>
      </c>
      <c r="AR31" s="197">
        <v>19.940000000000001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79.47</v>
      </c>
      <c r="L32" s="197">
        <v>63.16</v>
      </c>
      <c r="M32" s="197">
        <v>0</v>
      </c>
      <c r="N32" s="197">
        <v>14.41</v>
      </c>
      <c r="O32" s="197">
        <v>23.41</v>
      </c>
      <c r="P32" s="197">
        <v>49.66</v>
      </c>
      <c r="Q32" s="197">
        <v>2.46</v>
      </c>
      <c r="R32" s="197">
        <v>10.77</v>
      </c>
      <c r="S32" s="197">
        <v>6.49</v>
      </c>
      <c r="T32" s="197">
        <v>0</v>
      </c>
      <c r="U32" s="197">
        <v>235.94</v>
      </c>
      <c r="V32" s="197">
        <v>4.46</v>
      </c>
      <c r="W32" s="197">
        <v>11.05</v>
      </c>
      <c r="X32" s="197">
        <v>24.18</v>
      </c>
      <c r="Y32" s="197">
        <v>0</v>
      </c>
      <c r="Z32">
        <v>0</v>
      </c>
      <c r="AA32" s="197">
        <v>8.58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45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55.38</v>
      </c>
      <c r="AQ32" s="197">
        <v>18.86</v>
      </c>
      <c r="AR32" s="197">
        <v>20.75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79.47</v>
      </c>
      <c r="L33" s="197">
        <v>63.16</v>
      </c>
      <c r="M33" s="197">
        <v>0</v>
      </c>
      <c r="N33" s="197">
        <v>14.41</v>
      </c>
      <c r="O33" s="197">
        <v>23.41</v>
      </c>
      <c r="P33" s="197">
        <v>49.66</v>
      </c>
      <c r="Q33" s="197">
        <v>2.46</v>
      </c>
      <c r="R33" s="197">
        <v>10.77</v>
      </c>
      <c r="S33" s="197">
        <v>6.49</v>
      </c>
      <c r="T33" s="197">
        <v>0</v>
      </c>
      <c r="U33" s="197">
        <v>235.94</v>
      </c>
      <c r="V33" s="197">
        <v>4.46</v>
      </c>
      <c r="W33" s="197">
        <v>11.05</v>
      </c>
      <c r="X33" s="197">
        <v>24.18</v>
      </c>
      <c r="Y33" s="197">
        <v>0</v>
      </c>
      <c r="Z33">
        <v>0</v>
      </c>
      <c r="AA33" s="197">
        <v>8.58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45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55.38</v>
      </c>
      <c r="AQ33" s="197">
        <v>18.86</v>
      </c>
      <c r="AR33" s="197">
        <v>23.75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79.47</v>
      </c>
      <c r="L34" s="197">
        <v>63.15</v>
      </c>
      <c r="M34" s="197">
        <v>0</v>
      </c>
      <c r="N34" s="197">
        <v>14.41</v>
      </c>
      <c r="O34" s="197">
        <v>23.41</v>
      </c>
      <c r="P34" s="197">
        <v>49.66</v>
      </c>
      <c r="Q34" s="197">
        <v>2.46</v>
      </c>
      <c r="R34" s="197">
        <v>10.77</v>
      </c>
      <c r="S34" s="197">
        <v>6.7</v>
      </c>
      <c r="T34" s="197">
        <v>0</v>
      </c>
      <c r="U34" s="197">
        <v>235.94</v>
      </c>
      <c r="V34" s="197">
        <v>4.46</v>
      </c>
      <c r="W34" s="197">
        <v>11.05</v>
      </c>
      <c r="X34" s="197">
        <v>24.18</v>
      </c>
      <c r="Y34" s="197">
        <v>0</v>
      </c>
      <c r="Z34">
        <v>0</v>
      </c>
      <c r="AA34" s="197">
        <v>8.58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45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55.38</v>
      </c>
      <c r="AQ34" s="197">
        <v>18.86</v>
      </c>
      <c r="AR34" s="197">
        <v>23.75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79.47</v>
      </c>
      <c r="L35" s="197">
        <v>65.23</v>
      </c>
      <c r="M35" s="197">
        <v>0</v>
      </c>
      <c r="N35" s="197">
        <v>14.41</v>
      </c>
      <c r="O35" s="197">
        <v>23.41</v>
      </c>
      <c r="P35" s="197">
        <v>48.22</v>
      </c>
      <c r="Q35" s="197">
        <v>2.46</v>
      </c>
      <c r="R35" s="197">
        <v>10.77</v>
      </c>
      <c r="S35" s="197">
        <v>6.49</v>
      </c>
      <c r="T35" s="197">
        <v>0</v>
      </c>
      <c r="U35" s="197">
        <v>235.94</v>
      </c>
      <c r="V35" s="197">
        <v>4.46</v>
      </c>
      <c r="W35" s="197">
        <v>11.05</v>
      </c>
      <c r="X35" s="197">
        <v>24.18</v>
      </c>
      <c r="Y35" s="197">
        <v>0</v>
      </c>
      <c r="Z35">
        <v>0</v>
      </c>
      <c r="AA35" s="197">
        <v>8.58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48.59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55.38</v>
      </c>
      <c r="AQ35" s="197">
        <v>18.86</v>
      </c>
      <c r="AR35" s="197">
        <v>23.75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79.47</v>
      </c>
      <c r="L36" s="197">
        <v>65.23</v>
      </c>
      <c r="M36" s="197">
        <v>0</v>
      </c>
      <c r="N36" s="197">
        <v>14.41</v>
      </c>
      <c r="O36" s="197">
        <v>23.41</v>
      </c>
      <c r="P36" s="197">
        <v>47.14</v>
      </c>
      <c r="Q36" s="197">
        <v>2.46</v>
      </c>
      <c r="R36" s="197">
        <v>10.77</v>
      </c>
      <c r="S36" s="197">
        <v>6.49</v>
      </c>
      <c r="T36" s="197">
        <v>0</v>
      </c>
      <c r="U36" s="197">
        <v>235.94</v>
      </c>
      <c r="V36" s="197">
        <v>4.46</v>
      </c>
      <c r="W36" s="197">
        <v>11.05</v>
      </c>
      <c r="X36" s="197">
        <v>24.18</v>
      </c>
      <c r="Y36" s="197">
        <v>0</v>
      </c>
      <c r="Z36">
        <v>0</v>
      </c>
      <c r="AA36" s="197">
        <v>8.58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48.59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55.38</v>
      </c>
      <c r="AQ36" s="197">
        <v>18.86</v>
      </c>
      <c r="AR36" s="197">
        <v>23.75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79.47</v>
      </c>
      <c r="L37" s="197">
        <v>65.23</v>
      </c>
      <c r="M37" s="197">
        <v>0</v>
      </c>
      <c r="N37" s="197">
        <v>14.41</v>
      </c>
      <c r="O37" s="197">
        <v>23.41</v>
      </c>
      <c r="P37" s="197">
        <v>47.14</v>
      </c>
      <c r="Q37" s="197">
        <v>2.46</v>
      </c>
      <c r="R37" s="197">
        <v>10.77</v>
      </c>
      <c r="S37" s="197">
        <v>6.49</v>
      </c>
      <c r="T37" s="197">
        <v>0</v>
      </c>
      <c r="U37" s="197">
        <v>235.94</v>
      </c>
      <c r="V37" s="197">
        <v>4.46</v>
      </c>
      <c r="W37" s="197">
        <v>11.05</v>
      </c>
      <c r="X37" s="197">
        <v>24.18</v>
      </c>
      <c r="Y37" s="197">
        <v>0</v>
      </c>
      <c r="Z37">
        <v>0</v>
      </c>
      <c r="AA37" s="197">
        <v>8.58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48.59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55.38</v>
      </c>
      <c r="AQ37" s="197">
        <v>18.86</v>
      </c>
      <c r="AR37" s="197">
        <v>26.3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79.47</v>
      </c>
      <c r="L38" s="197">
        <v>38.729999999999997</v>
      </c>
      <c r="M38" s="197">
        <v>0</v>
      </c>
      <c r="N38" s="197">
        <v>14.41</v>
      </c>
      <c r="O38" s="197">
        <v>23.41</v>
      </c>
      <c r="P38" s="197">
        <v>47.14</v>
      </c>
      <c r="Q38" s="197">
        <v>0.97</v>
      </c>
      <c r="R38" s="197">
        <v>10.77</v>
      </c>
      <c r="S38" s="197">
        <v>3</v>
      </c>
      <c r="T38" s="197">
        <v>0</v>
      </c>
      <c r="U38" s="197">
        <v>235.94</v>
      </c>
      <c r="V38" s="197">
        <v>4.46</v>
      </c>
      <c r="W38" s="197">
        <v>11.05</v>
      </c>
      <c r="X38" s="197">
        <v>24.18</v>
      </c>
      <c r="Y38" s="197">
        <v>0</v>
      </c>
      <c r="Z38">
        <v>0</v>
      </c>
      <c r="AA38" s="197">
        <v>8.58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48.59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55.38</v>
      </c>
      <c r="AQ38" s="197">
        <v>18.86</v>
      </c>
      <c r="AR38" s="197">
        <v>26.3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79.47</v>
      </c>
      <c r="L39" s="197">
        <v>63.16</v>
      </c>
      <c r="M39" s="197">
        <v>0</v>
      </c>
      <c r="N39" s="197">
        <v>14.41</v>
      </c>
      <c r="O39" s="197">
        <v>23.41</v>
      </c>
      <c r="P39" s="197">
        <v>47.14</v>
      </c>
      <c r="Q39" s="197">
        <v>2.46</v>
      </c>
      <c r="R39" s="197">
        <v>10.43</v>
      </c>
      <c r="S39" s="197">
        <v>6.49</v>
      </c>
      <c r="T39" s="197">
        <v>0</v>
      </c>
      <c r="U39" s="197">
        <v>235.94</v>
      </c>
      <c r="V39" s="197">
        <v>4.46</v>
      </c>
      <c r="W39" s="197">
        <v>11.05</v>
      </c>
      <c r="X39" s="197">
        <v>24.18</v>
      </c>
      <c r="Y39" s="197">
        <v>0</v>
      </c>
      <c r="Z39">
        <v>0</v>
      </c>
      <c r="AA39" s="197">
        <v>8.58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48.59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55.38</v>
      </c>
      <c r="AQ39" s="197">
        <v>18.86</v>
      </c>
      <c r="AR39" s="197">
        <v>26.3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79.47</v>
      </c>
      <c r="L40" s="197">
        <v>63.16</v>
      </c>
      <c r="M40" s="197">
        <v>0</v>
      </c>
      <c r="N40" s="197">
        <v>14.41</v>
      </c>
      <c r="O40" s="197">
        <v>23.41</v>
      </c>
      <c r="P40" s="197">
        <v>47.14</v>
      </c>
      <c r="Q40" s="197">
        <v>2.46</v>
      </c>
      <c r="R40" s="197">
        <v>10.43</v>
      </c>
      <c r="S40" s="197">
        <v>6.49</v>
      </c>
      <c r="T40" s="197">
        <v>0</v>
      </c>
      <c r="U40" s="197">
        <v>235.94</v>
      </c>
      <c r="V40" s="197">
        <v>4.46</v>
      </c>
      <c r="W40" s="197">
        <v>11.05</v>
      </c>
      <c r="X40" s="197">
        <v>24.18</v>
      </c>
      <c r="Y40" s="197">
        <v>0</v>
      </c>
      <c r="Z40">
        <v>0</v>
      </c>
      <c r="AA40" s="197">
        <v>8.58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48.59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55.38</v>
      </c>
      <c r="AQ40" s="197">
        <v>18.86</v>
      </c>
      <c r="AR40" s="197">
        <v>26.3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79.47</v>
      </c>
      <c r="L41" s="197">
        <v>29.05</v>
      </c>
      <c r="M41" s="197">
        <v>0</v>
      </c>
      <c r="N41" s="197">
        <v>14.41</v>
      </c>
      <c r="O41" s="197">
        <v>23.41</v>
      </c>
      <c r="P41" s="197">
        <v>47.14</v>
      </c>
      <c r="Q41" s="197">
        <v>0.97</v>
      </c>
      <c r="R41" s="197">
        <v>4.84</v>
      </c>
      <c r="S41" s="197">
        <v>2.91</v>
      </c>
      <c r="T41" s="197">
        <v>0</v>
      </c>
      <c r="U41" s="197">
        <v>235.94</v>
      </c>
      <c r="V41" s="197">
        <v>4.46</v>
      </c>
      <c r="W41" s="197">
        <v>11.05</v>
      </c>
      <c r="X41" s="197">
        <v>24.18</v>
      </c>
      <c r="Y41" s="197">
        <v>0</v>
      </c>
      <c r="Z41">
        <v>0</v>
      </c>
      <c r="AA41" s="197">
        <v>8.58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48.59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55.38</v>
      </c>
      <c r="AQ41" s="197">
        <v>18.86</v>
      </c>
      <c r="AR41" s="197">
        <v>26.3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79.47</v>
      </c>
      <c r="L42" s="197">
        <v>29.05</v>
      </c>
      <c r="M42" s="197">
        <v>0</v>
      </c>
      <c r="N42" s="197">
        <v>14.41</v>
      </c>
      <c r="O42" s="197">
        <v>23.41</v>
      </c>
      <c r="P42" s="197">
        <v>47.14</v>
      </c>
      <c r="Q42" s="197">
        <v>0.97</v>
      </c>
      <c r="R42" s="197">
        <v>4.84</v>
      </c>
      <c r="S42" s="197">
        <v>2.91</v>
      </c>
      <c r="T42" s="197">
        <v>0</v>
      </c>
      <c r="U42" s="197">
        <v>235.94</v>
      </c>
      <c r="V42" s="197">
        <v>4.46</v>
      </c>
      <c r="W42" s="197">
        <v>11.05</v>
      </c>
      <c r="X42" s="197">
        <v>24.18</v>
      </c>
      <c r="Y42" s="197">
        <v>0</v>
      </c>
      <c r="Z42">
        <v>0</v>
      </c>
      <c r="AA42" s="197">
        <v>8.58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48.59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55.38</v>
      </c>
      <c r="AQ42" s="197">
        <v>18.86</v>
      </c>
      <c r="AR42" s="197">
        <v>26.3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79.47</v>
      </c>
      <c r="L43" s="197">
        <v>29.05</v>
      </c>
      <c r="M43" s="197">
        <v>0</v>
      </c>
      <c r="N43" s="197">
        <v>14.41</v>
      </c>
      <c r="O43" s="197">
        <v>23.41</v>
      </c>
      <c r="P43" s="197">
        <v>47.14</v>
      </c>
      <c r="Q43" s="197">
        <v>0.97</v>
      </c>
      <c r="R43" s="197">
        <v>4.84</v>
      </c>
      <c r="S43" s="197">
        <v>2.91</v>
      </c>
      <c r="T43" s="197">
        <v>0</v>
      </c>
      <c r="U43" s="197">
        <v>235.94</v>
      </c>
      <c r="V43" s="197">
        <v>4.46</v>
      </c>
      <c r="W43" s="197">
        <v>11.05</v>
      </c>
      <c r="X43" s="197">
        <v>24.18</v>
      </c>
      <c r="Y43" s="197">
        <v>0</v>
      </c>
      <c r="Z43">
        <v>0</v>
      </c>
      <c r="AA43" s="197">
        <v>8.34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48.59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55.38</v>
      </c>
      <c r="AQ43" s="197">
        <v>18.86</v>
      </c>
      <c r="AR43" s="197">
        <v>26.3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79.47</v>
      </c>
      <c r="L44" s="197">
        <v>29.05</v>
      </c>
      <c r="M44" s="197">
        <v>0</v>
      </c>
      <c r="N44" s="197">
        <v>14.41</v>
      </c>
      <c r="O44" s="197">
        <v>23.41</v>
      </c>
      <c r="P44" s="197">
        <v>47.14</v>
      </c>
      <c r="Q44" s="197">
        <v>0.97</v>
      </c>
      <c r="R44" s="197">
        <v>4.84</v>
      </c>
      <c r="S44" s="197">
        <v>2.91</v>
      </c>
      <c r="T44" s="197">
        <v>0</v>
      </c>
      <c r="U44" s="197">
        <v>235.94</v>
      </c>
      <c r="V44" s="197">
        <v>4.46</v>
      </c>
      <c r="W44" s="197">
        <v>11.05</v>
      </c>
      <c r="X44" s="197">
        <v>24.18</v>
      </c>
      <c r="Y44" s="197">
        <v>0</v>
      </c>
      <c r="Z44">
        <v>0</v>
      </c>
      <c r="AA44" s="197">
        <v>8.34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48.59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55.38</v>
      </c>
      <c r="AQ44" s="197">
        <v>18.86</v>
      </c>
      <c r="AR44" s="197">
        <v>26.3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79.47</v>
      </c>
      <c r="L45" s="197">
        <v>29.05</v>
      </c>
      <c r="M45" s="197">
        <v>0</v>
      </c>
      <c r="N45" s="197">
        <v>14.41</v>
      </c>
      <c r="O45" s="197">
        <v>23.41</v>
      </c>
      <c r="P45" s="197">
        <v>47.14</v>
      </c>
      <c r="Q45" s="197">
        <v>0.97</v>
      </c>
      <c r="R45" s="197">
        <v>4.84</v>
      </c>
      <c r="S45" s="197">
        <v>2.91</v>
      </c>
      <c r="T45" s="197">
        <v>0</v>
      </c>
      <c r="U45" s="197">
        <v>235.94</v>
      </c>
      <c r="V45" s="197">
        <v>4.46</v>
      </c>
      <c r="W45" s="197">
        <v>11.05</v>
      </c>
      <c r="X45" s="197">
        <v>24.18</v>
      </c>
      <c r="Y45" s="197">
        <v>0</v>
      </c>
      <c r="Z45">
        <v>0</v>
      </c>
      <c r="AA45" s="197">
        <v>8.1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48.59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55.38</v>
      </c>
      <c r="AQ45" s="197">
        <v>18.86</v>
      </c>
      <c r="AR45" s="197">
        <v>26.3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79.47</v>
      </c>
      <c r="L46" s="197">
        <v>29.05</v>
      </c>
      <c r="M46" s="197">
        <v>0</v>
      </c>
      <c r="N46" s="197">
        <v>14.41</v>
      </c>
      <c r="O46" s="197">
        <v>23.41</v>
      </c>
      <c r="P46" s="197">
        <v>47.14</v>
      </c>
      <c r="Q46" s="197">
        <v>0.97</v>
      </c>
      <c r="R46" s="197">
        <v>4.84</v>
      </c>
      <c r="S46" s="197">
        <v>2.91</v>
      </c>
      <c r="T46" s="197">
        <v>0</v>
      </c>
      <c r="U46" s="197">
        <v>235.94</v>
      </c>
      <c r="V46" s="197">
        <v>4.46</v>
      </c>
      <c r="W46" s="197">
        <v>11.05</v>
      </c>
      <c r="X46" s="197">
        <v>24.18</v>
      </c>
      <c r="Y46" s="197">
        <v>0</v>
      </c>
      <c r="Z46">
        <v>0</v>
      </c>
      <c r="AA46" s="197">
        <v>8.1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48.59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55.38</v>
      </c>
      <c r="AQ46" s="197">
        <v>18.86</v>
      </c>
      <c r="AR46" s="197">
        <v>26.3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79.47</v>
      </c>
      <c r="L47" s="197">
        <v>29.05</v>
      </c>
      <c r="M47" s="197">
        <v>0</v>
      </c>
      <c r="N47" s="197">
        <v>14.41</v>
      </c>
      <c r="O47" s="197">
        <v>28.62</v>
      </c>
      <c r="P47" s="197">
        <v>47.14</v>
      </c>
      <c r="Q47" s="197">
        <v>0.97</v>
      </c>
      <c r="R47" s="197">
        <v>4.84</v>
      </c>
      <c r="S47" s="197">
        <v>2.91</v>
      </c>
      <c r="T47" s="197">
        <v>0</v>
      </c>
      <c r="U47" s="197">
        <v>235.94</v>
      </c>
      <c r="V47" s="197">
        <v>4.46</v>
      </c>
      <c r="W47" s="197">
        <v>11.05</v>
      </c>
      <c r="X47" s="197">
        <v>24.18</v>
      </c>
      <c r="Y47" s="197">
        <v>0</v>
      </c>
      <c r="Z47">
        <v>0</v>
      </c>
      <c r="AA47" s="197">
        <v>8.1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48.59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55.38</v>
      </c>
      <c r="AQ47" s="197">
        <v>18.86</v>
      </c>
      <c r="AR47" s="197">
        <v>26.3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79.47</v>
      </c>
      <c r="L48" s="197">
        <v>29.05</v>
      </c>
      <c r="M48" s="197">
        <v>0</v>
      </c>
      <c r="N48" s="197">
        <v>14.41</v>
      </c>
      <c r="O48" s="197">
        <v>34.58</v>
      </c>
      <c r="P48" s="197">
        <v>47.14</v>
      </c>
      <c r="Q48" s="197">
        <v>0.97</v>
      </c>
      <c r="R48" s="197">
        <v>4.84</v>
      </c>
      <c r="S48" s="197">
        <v>2.91</v>
      </c>
      <c r="T48" s="197">
        <v>0</v>
      </c>
      <c r="U48" s="197">
        <v>235.94</v>
      </c>
      <c r="V48" s="197">
        <v>4.46</v>
      </c>
      <c r="W48" s="197">
        <v>11.05</v>
      </c>
      <c r="X48" s="197">
        <v>24.18</v>
      </c>
      <c r="Y48" s="197">
        <v>0</v>
      </c>
      <c r="Z48">
        <v>0</v>
      </c>
      <c r="AA48" s="197">
        <v>8.1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48.59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55.38</v>
      </c>
      <c r="AQ48" s="197">
        <v>18.86</v>
      </c>
      <c r="AR48" s="197">
        <v>26.3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79.47</v>
      </c>
      <c r="L49" s="197">
        <v>29.05</v>
      </c>
      <c r="M49" s="197">
        <v>0</v>
      </c>
      <c r="N49" s="197">
        <v>14.41</v>
      </c>
      <c r="O49" s="197">
        <v>36.42</v>
      </c>
      <c r="P49" s="197">
        <v>47.14</v>
      </c>
      <c r="Q49" s="197">
        <v>0.97</v>
      </c>
      <c r="R49" s="197">
        <v>4.84</v>
      </c>
      <c r="S49" s="197">
        <v>2.91</v>
      </c>
      <c r="T49" s="197">
        <v>0</v>
      </c>
      <c r="U49" s="197">
        <v>235.94</v>
      </c>
      <c r="V49" s="197">
        <v>4.46</v>
      </c>
      <c r="W49" s="197">
        <v>11.05</v>
      </c>
      <c r="X49" s="197">
        <v>24.18</v>
      </c>
      <c r="Y49" s="197">
        <v>0</v>
      </c>
      <c r="Z49">
        <v>0</v>
      </c>
      <c r="AA49" s="197">
        <v>8.1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48.59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55.38</v>
      </c>
      <c r="AQ49" s="197">
        <v>18.86</v>
      </c>
      <c r="AR49" s="197">
        <v>26.3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79.47</v>
      </c>
      <c r="L50" s="197">
        <v>29.05</v>
      </c>
      <c r="M50" s="197">
        <v>0</v>
      </c>
      <c r="N50" s="197">
        <v>14.41</v>
      </c>
      <c r="O50" s="197">
        <v>38.56</v>
      </c>
      <c r="P50" s="197">
        <v>47.14</v>
      </c>
      <c r="Q50" s="197">
        <v>0.97</v>
      </c>
      <c r="R50" s="197">
        <v>4.84</v>
      </c>
      <c r="S50" s="197">
        <v>2.91</v>
      </c>
      <c r="T50" s="197">
        <v>0</v>
      </c>
      <c r="U50" s="197">
        <v>235.94</v>
      </c>
      <c r="V50" s="197">
        <v>4.46</v>
      </c>
      <c r="W50" s="197">
        <v>11.05</v>
      </c>
      <c r="X50" s="197">
        <v>24.18</v>
      </c>
      <c r="Y50" s="197">
        <v>0</v>
      </c>
      <c r="Z50">
        <v>0</v>
      </c>
      <c r="AA50" s="197">
        <v>8.1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48.59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55.38</v>
      </c>
      <c r="AQ50" s="197">
        <v>18.86</v>
      </c>
      <c r="AR50" s="197">
        <v>26.3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38.729999999999997</v>
      </c>
      <c r="L51" s="197">
        <v>29.05</v>
      </c>
      <c r="M51" s="197">
        <v>0</v>
      </c>
      <c r="N51" s="197">
        <v>14.41</v>
      </c>
      <c r="O51" s="197">
        <v>23.41</v>
      </c>
      <c r="P51" s="197">
        <v>47.14</v>
      </c>
      <c r="Q51" s="197">
        <v>0.97</v>
      </c>
      <c r="R51" s="197">
        <v>4.84</v>
      </c>
      <c r="S51" s="197">
        <v>2.91</v>
      </c>
      <c r="T51" s="197">
        <v>0</v>
      </c>
      <c r="U51" s="197">
        <v>235.94</v>
      </c>
      <c r="V51" s="197">
        <v>4.46</v>
      </c>
      <c r="W51" s="197">
        <v>11.05</v>
      </c>
      <c r="X51" s="197">
        <v>24.18</v>
      </c>
      <c r="Y51" s="197">
        <v>0</v>
      </c>
      <c r="Z51">
        <v>0</v>
      </c>
      <c r="AA51" s="197">
        <v>8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48.59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55.38</v>
      </c>
      <c r="AQ51" s="197">
        <v>18.86</v>
      </c>
      <c r="AR51" s="197">
        <v>26.3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38.729999999999997</v>
      </c>
      <c r="L52" s="197">
        <v>29.05</v>
      </c>
      <c r="M52" s="197">
        <v>0</v>
      </c>
      <c r="N52" s="197">
        <v>14.41</v>
      </c>
      <c r="O52" s="197">
        <v>23.41</v>
      </c>
      <c r="P52" s="197">
        <v>47.14</v>
      </c>
      <c r="Q52" s="197">
        <v>0.97</v>
      </c>
      <c r="R52" s="197">
        <v>4.84</v>
      </c>
      <c r="S52" s="197">
        <v>2.91</v>
      </c>
      <c r="T52" s="197">
        <v>0</v>
      </c>
      <c r="U52" s="197">
        <v>235.94</v>
      </c>
      <c r="V52" s="197">
        <v>4.46</v>
      </c>
      <c r="W52" s="197">
        <v>11.05</v>
      </c>
      <c r="X52" s="197">
        <v>24.18</v>
      </c>
      <c r="Y52" s="197">
        <v>0</v>
      </c>
      <c r="Z52">
        <v>0</v>
      </c>
      <c r="AA52" s="197">
        <v>8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48.59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55.38</v>
      </c>
      <c r="AQ52" s="197">
        <v>18.86</v>
      </c>
      <c r="AR52" s="197">
        <v>26.3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38.729999999999997</v>
      </c>
      <c r="L53" s="197">
        <v>29.05</v>
      </c>
      <c r="M53" s="197">
        <v>0</v>
      </c>
      <c r="N53" s="197">
        <v>14.41</v>
      </c>
      <c r="O53" s="197">
        <v>23.41</v>
      </c>
      <c r="P53" s="197">
        <v>47.14</v>
      </c>
      <c r="Q53" s="197">
        <v>0.97</v>
      </c>
      <c r="R53" s="197">
        <v>4.84</v>
      </c>
      <c r="S53" s="197">
        <v>2.91</v>
      </c>
      <c r="T53" s="197">
        <v>0</v>
      </c>
      <c r="U53" s="197">
        <v>235.94</v>
      </c>
      <c r="V53" s="197">
        <v>0</v>
      </c>
      <c r="W53" s="197">
        <v>11.05</v>
      </c>
      <c r="X53" s="197">
        <v>24.18</v>
      </c>
      <c r="Y53" s="197">
        <v>0</v>
      </c>
      <c r="Z53">
        <v>0</v>
      </c>
      <c r="AA53" s="197">
        <v>8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48.59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55.38</v>
      </c>
      <c r="AQ53" s="197">
        <v>18.41</v>
      </c>
      <c r="AR53" s="197">
        <v>26.3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38.729999999999997</v>
      </c>
      <c r="L54" s="197">
        <v>29.05</v>
      </c>
      <c r="M54" s="197">
        <v>0</v>
      </c>
      <c r="N54" s="197">
        <v>14.41</v>
      </c>
      <c r="O54" s="197">
        <v>23.41</v>
      </c>
      <c r="P54" s="197">
        <v>47.14</v>
      </c>
      <c r="Q54" s="197">
        <v>0.97</v>
      </c>
      <c r="R54" s="197">
        <v>4.84</v>
      </c>
      <c r="S54" s="197">
        <v>2.91</v>
      </c>
      <c r="T54" s="197">
        <v>0</v>
      </c>
      <c r="U54" s="197">
        <v>235.94</v>
      </c>
      <c r="V54" s="197">
        <v>0</v>
      </c>
      <c r="W54" s="197">
        <v>11.05</v>
      </c>
      <c r="X54" s="197">
        <v>24.18</v>
      </c>
      <c r="Y54" s="197">
        <v>0</v>
      </c>
      <c r="Z54">
        <v>0</v>
      </c>
      <c r="AA54" s="197">
        <v>8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48.59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55.38</v>
      </c>
      <c r="AQ54" s="197">
        <v>18.41</v>
      </c>
      <c r="AR54" s="197">
        <v>26.3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38.729999999999997</v>
      </c>
      <c r="L55" s="197">
        <v>29.05</v>
      </c>
      <c r="M55" s="197">
        <v>0</v>
      </c>
      <c r="N55" s="197">
        <v>14.41</v>
      </c>
      <c r="O55" s="197">
        <v>23.41</v>
      </c>
      <c r="P55" s="197">
        <v>47.14</v>
      </c>
      <c r="Q55" s="197">
        <v>0.97</v>
      </c>
      <c r="R55" s="197">
        <v>4.84</v>
      </c>
      <c r="S55" s="197">
        <v>2.91</v>
      </c>
      <c r="T55" s="197">
        <v>0</v>
      </c>
      <c r="U55" s="197">
        <v>235.94</v>
      </c>
      <c r="V55" s="197">
        <v>3.87</v>
      </c>
      <c r="W55" s="197">
        <v>11.05</v>
      </c>
      <c r="X55" s="197">
        <v>24.18</v>
      </c>
      <c r="Y55" s="197">
        <v>0</v>
      </c>
      <c r="Z55">
        <v>0</v>
      </c>
      <c r="AA55" s="197">
        <v>8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48.59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55.38</v>
      </c>
      <c r="AQ55" s="197">
        <v>7.75</v>
      </c>
      <c r="AR55" s="197">
        <v>26.3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38.729999999999997</v>
      </c>
      <c r="L56" s="197">
        <v>29.05</v>
      </c>
      <c r="M56" s="197">
        <v>0</v>
      </c>
      <c r="N56" s="197">
        <v>14.41</v>
      </c>
      <c r="O56" s="197">
        <v>23.41</v>
      </c>
      <c r="P56" s="197">
        <v>47.14</v>
      </c>
      <c r="Q56" s="197">
        <v>0.97</v>
      </c>
      <c r="R56" s="197">
        <v>4.84</v>
      </c>
      <c r="S56" s="197">
        <v>2.91</v>
      </c>
      <c r="T56" s="197">
        <v>0</v>
      </c>
      <c r="U56" s="197">
        <v>235.94</v>
      </c>
      <c r="V56" s="197">
        <v>3.87</v>
      </c>
      <c r="W56" s="197">
        <v>11.05</v>
      </c>
      <c r="X56" s="197">
        <v>24.18</v>
      </c>
      <c r="Y56" s="197">
        <v>0</v>
      </c>
      <c r="Z56">
        <v>0</v>
      </c>
      <c r="AA56" s="197">
        <v>8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48.59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55.38</v>
      </c>
      <c r="AQ56" s="197">
        <v>7.5</v>
      </c>
      <c r="AR56" s="197">
        <v>26.3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38.729999999999997</v>
      </c>
      <c r="L57" s="197">
        <v>29.05</v>
      </c>
      <c r="M57" s="197">
        <v>0</v>
      </c>
      <c r="N57" s="197">
        <v>14.41</v>
      </c>
      <c r="O57" s="197">
        <v>23.41</v>
      </c>
      <c r="P57" s="197">
        <v>47.14</v>
      </c>
      <c r="Q57" s="197">
        <v>0.97</v>
      </c>
      <c r="R57" s="197">
        <v>4.84</v>
      </c>
      <c r="S57" s="197">
        <v>2.91</v>
      </c>
      <c r="T57" s="197">
        <v>0</v>
      </c>
      <c r="U57" s="197">
        <v>235.94</v>
      </c>
      <c r="V57" s="197">
        <v>3.87</v>
      </c>
      <c r="W57" s="197">
        <v>11.05</v>
      </c>
      <c r="X57" s="197">
        <v>24.18</v>
      </c>
      <c r="Y57" s="197">
        <v>0</v>
      </c>
      <c r="Z57">
        <v>0</v>
      </c>
      <c r="AA57" s="197">
        <v>8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48.59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55.38</v>
      </c>
      <c r="AQ57" s="197">
        <v>9.68</v>
      </c>
      <c r="AR57" s="197">
        <v>26.3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38.729999999999997</v>
      </c>
      <c r="L58" s="197">
        <v>29.05</v>
      </c>
      <c r="M58" s="197">
        <v>0</v>
      </c>
      <c r="N58" s="197">
        <v>14.41</v>
      </c>
      <c r="O58" s="197">
        <v>23.41</v>
      </c>
      <c r="P58" s="197">
        <v>47.14</v>
      </c>
      <c r="Q58" s="197">
        <v>0.97</v>
      </c>
      <c r="R58" s="197">
        <v>4.84</v>
      </c>
      <c r="S58" s="197">
        <v>2.91</v>
      </c>
      <c r="T58" s="197">
        <v>0</v>
      </c>
      <c r="U58" s="197">
        <v>235.94</v>
      </c>
      <c r="V58" s="197">
        <v>3.87</v>
      </c>
      <c r="W58" s="197">
        <v>11.05</v>
      </c>
      <c r="X58" s="197">
        <v>24.18</v>
      </c>
      <c r="Y58" s="197">
        <v>0</v>
      </c>
      <c r="Z58">
        <v>0</v>
      </c>
      <c r="AA58" s="197">
        <v>8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48.59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55.38</v>
      </c>
      <c r="AQ58" s="197">
        <v>9.68</v>
      </c>
      <c r="AR58" s="197">
        <v>26.3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38.729999999999997</v>
      </c>
      <c r="L59" s="197">
        <v>29.05</v>
      </c>
      <c r="M59" s="197">
        <v>0</v>
      </c>
      <c r="N59" s="197">
        <v>14.41</v>
      </c>
      <c r="O59" s="197">
        <v>23.41</v>
      </c>
      <c r="P59" s="197">
        <v>47.14</v>
      </c>
      <c r="Q59" s="197">
        <v>0.97</v>
      </c>
      <c r="R59" s="197">
        <v>4.84</v>
      </c>
      <c r="S59" s="197">
        <v>2.91</v>
      </c>
      <c r="T59" s="197">
        <v>0</v>
      </c>
      <c r="U59" s="197">
        <v>235.94</v>
      </c>
      <c r="V59" s="197">
        <v>3.87</v>
      </c>
      <c r="W59" s="197">
        <v>11.05</v>
      </c>
      <c r="X59" s="197">
        <v>24.18</v>
      </c>
      <c r="Y59" s="197">
        <v>0</v>
      </c>
      <c r="Z59">
        <v>0</v>
      </c>
      <c r="AA59" s="197">
        <v>8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48.59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55.38</v>
      </c>
      <c r="AQ59" s="197">
        <v>9.68</v>
      </c>
      <c r="AR59" s="197">
        <v>26.3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38.729999999999997</v>
      </c>
      <c r="L60" s="197">
        <v>29.05</v>
      </c>
      <c r="M60" s="197">
        <v>0</v>
      </c>
      <c r="N60" s="197">
        <v>14.41</v>
      </c>
      <c r="O60" s="197">
        <v>23.41</v>
      </c>
      <c r="P60" s="197">
        <v>47.14</v>
      </c>
      <c r="Q60" s="197">
        <v>0.97</v>
      </c>
      <c r="R60" s="197">
        <v>4.84</v>
      </c>
      <c r="S60" s="197">
        <v>2.91</v>
      </c>
      <c r="T60" s="197">
        <v>0</v>
      </c>
      <c r="U60" s="197">
        <v>235.94</v>
      </c>
      <c r="V60" s="197">
        <v>3.87</v>
      </c>
      <c r="W60" s="197">
        <v>11.05</v>
      </c>
      <c r="X60" s="197">
        <v>24.18</v>
      </c>
      <c r="Y60" s="197">
        <v>0</v>
      </c>
      <c r="Z60">
        <v>0</v>
      </c>
      <c r="AA60" s="197">
        <v>8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48.59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55.38</v>
      </c>
      <c r="AQ60" s="197">
        <v>9.68</v>
      </c>
      <c r="AR60" s="197">
        <v>26.3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38.729999999999997</v>
      </c>
      <c r="L61" s="197">
        <v>29.05</v>
      </c>
      <c r="M61" s="197">
        <v>0</v>
      </c>
      <c r="N61" s="197">
        <v>14.41</v>
      </c>
      <c r="O61" s="197">
        <v>23.41</v>
      </c>
      <c r="P61" s="197">
        <v>47.14</v>
      </c>
      <c r="Q61" s="197">
        <v>0.97</v>
      </c>
      <c r="R61" s="197">
        <v>4.84</v>
      </c>
      <c r="S61" s="197">
        <v>2.91</v>
      </c>
      <c r="T61" s="197">
        <v>0</v>
      </c>
      <c r="U61" s="197">
        <v>235.94</v>
      </c>
      <c r="V61" s="197">
        <v>3.87</v>
      </c>
      <c r="W61" s="197">
        <v>11.05</v>
      </c>
      <c r="X61" s="197">
        <v>24.18</v>
      </c>
      <c r="Y61" s="197">
        <v>0</v>
      </c>
      <c r="Z61">
        <v>0</v>
      </c>
      <c r="AA61" s="197">
        <v>8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48.59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55.38</v>
      </c>
      <c r="AQ61" s="197">
        <v>9.68</v>
      </c>
      <c r="AR61" s="197">
        <v>26.3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38.729999999999997</v>
      </c>
      <c r="L62" s="197">
        <v>29.05</v>
      </c>
      <c r="M62" s="197">
        <v>0</v>
      </c>
      <c r="N62" s="197">
        <v>14.41</v>
      </c>
      <c r="O62" s="197">
        <v>23.41</v>
      </c>
      <c r="P62" s="197">
        <v>47.14</v>
      </c>
      <c r="Q62" s="197">
        <v>0.97</v>
      </c>
      <c r="R62" s="197">
        <v>4.84</v>
      </c>
      <c r="S62" s="197">
        <v>2.91</v>
      </c>
      <c r="T62" s="197">
        <v>0</v>
      </c>
      <c r="U62" s="197">
        <v>235.94</v>
      </c>
      <c r="V62" s="197">
        <v>3.87</v>
      </c>
      <c r="W62" s="197">
        <v>11.05</v>
      </c>
      <c r="X62" s="197">
        <v>24.18</v>
      </c>
      <c r="Y62" s="197">
        <v>0</v>
      </c>
      <c r="Z62">
        <v>0</v>
      </c>
      <c r="AA62" s="197">
        <v>8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48.59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55.38</v>
      </c>
      <c r="AQ62" s="197">
        <v>9.68</v>
      </c>
      <c r="AR62" s="197">
        <v>26.3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79.47</v>
      </c>
      <c r="L63" s="197">
        <v>29.05</v>
      </c>
      <c r="M63" s="197">
        <v>0</v>
      </c>
      <c r="N63" s="197">
        <v>14.41</v>
      </c>
      <c r="O63" s="197">
        <v>23.41</v>
      </c>
      <c r="P63" s="197">
        <v>47.14</v>
      </c>
      <c r="Q63" s="197">
        <v>0.97</v>
      </c>
      <c r="R63" s="197">
        <v>10.43</v>
      </c>
      <c r="S63" s="197">
        <v>2.91</v>
      </c>
      <c r="T63" s="197">
        <v>0</v>
      </c>
      <c r="U63" s="197">
        <v>235.94</v>
      </c>
      <c r="V63" s="197">
        <v>4.32</v>
      </c>
      <c r="W63" s="197">
        <v>11.05</v>
      </c>
      <c r="X63" s="197">
        <v>24.18</v>
      </c>
      <c r="Y63" s="197">
        <v>0</v>
      </c>
      <c r="Z63">
        <v>0</v>
      </c>
      <c r="AA63" s="197">
        <v>8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48.59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55.38</v>
      </c>
      <c r="AQ63" s="197">
        <v>16.22</v>
      </c>
      <c r="AR63" s="197">
        <v>26.3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79.47</v>
      </c>
      <c r="L64" s="197">
        <v>29.05</v>
      </c>
      <c r="M64" s="197">
        <v>0</v>
      </c>
      <c r="N64" s="197">
        <v>14.41</v>
      </c>
      <c r="O64" s="197">
        <v>23.41</v>
      </c>
      <c r="P64" s="197">
        <v>47.14</v>
      </c>
      <c r="Q64" s="197">
        <v>0.97</v>
      </c>
      <c r="R64" s="197">
        <v>10.43</v>
      </c>
      <c r="S64" s="197">
        <v>2.91</v>
      </c>
      <c r="T64" s="197">
        <v>0</v>
      </c>
      <c r="U64" s="197">
        <v>235.94</v>
      </c>
      <c r="V64" s="197">
        <v>4.32</v>
      </c>
      <c r="W64" s="197">
        <v>11.05</v>
      </c>
      <c r="X64" s="197">
        <v>24.18</v>
      </c>
      <c r="Y64" s="197">
        <v>0</v>
      </c>
      <c r="Z64">
        <v>0</v>
      </c>
      <c r="AA64" s="197">
        <v>8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48.59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55.38</v>
      </c>
      <c r="AQ64" s="197">
        <v>16.22</v>
      </c>
      <c r="AR64" s="197">
        <v>26.3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79.47</v>
      </c>
      <c r="L65" s="197">
        <v>63.16</v>
      </c>
      <c r="M65" s="197">
        <v>0</v>
      </c>
      <c r="N65" s="197">
        <v>14.41</v>
      </c>
      <c r="O65" s="197">
        <v>24.18</v>
      </c>
      <c r="P65" s="197">
        <v>47.14</v>
      </c>
      <c r="Q65" s="197">
        <v>0.97</v>
      </c>
      <c r="R65" s="197">
        <v>10.43</v>
      </c>
      <c r="S65" s="197">
        <v>2.91</v>
      </c>
      <c r="T65" s="197">
        <v>0</v>
      </c>
      <c r="U65" s="197">
        <v>235.94</v>
      </c>
      <c r="V65" s="197">
        <v>4.32</v>
      </c>
      <c r="W65" s="197">
        <v>11.05</v>
      </c>
      <c r="X65" s="197">
        <v>24.18</v>
      </c>
      <c r="Y65" s="197">
        <v>0</v>
      </c>
      <c r="Z65">
        <v>0</v>
      </c>
      <c r="AA65" s="197">
        <v>15.09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48.59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55.38</v>
      </c>
      <c r="AQ65" s="197">
        <v>18.86</v>
      </c>
      <c r="AR65" s="197">
        <v>26.3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79.47</v>
      </c>
      <c r="L66" s="197">
        <v>63.15</v>
      </c>
      <c r="M66" s="197">
        <v>0</v>
      </c>
      <c r="N66" s="197">
        <v>14.41</v>
      </c>
      <c r="O66" s="197">
        <v>24.18</v>
      </c>
      <c r="P66" s="197">
        <v>47.14</v>
      </c>
      <c r="Q66" s="197">
        <v>0.97</v>
      </c>
      <c r="R66" s="197">
        <v>10.43</v>
      </c>
      <c r="S66" s="197">
        <v>2.91</v>
      </c>
      <c r="T66" s="197">
        <v>0</v>
      </c>
      <c r="U66" s="197">
        <v>235.94</v>
      </c>
      <c r="V66" s="197">
        <v>4.32</v>
      </c>
      <c r="W66" s="197">
        <v>11.05</v>
      </c>
      <c r="X66" s="197">
        <v>24.18</v>
      </c>
      <c r="Y66" s="197">
        <v>0</v>
      </c>
      <c r="Z66">
        <v>0</v>
      </c>
      <c r="AA66" s="197">
        <v>15.09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48.59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55.38</v>
      </c>
      <c r="AQ66" s="197">
        <v>18.86</v>
      </c>
      <c r="AR66" s="197">
        <v>26.3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79.47</v>
      </c>
      <c r="L67" s="197">
        <v>61.8</v>
      </c>
      <c r="M67" s="197">
        <v>0</v>
      </c>
      <c r="N67" s="197">
        <v>14.41</v>
      </c>
      <c r="O67" s="197">
        <v>24.18</v>
      </c>
      <c r="P67" s="197">
        <v>47.14</v>
      </c>
      <c r="Q67" s="197">
        <v>2.46</v>
      </c>
      <c r="R67" s="197">
        <v>10.43</v>
      </c>
      <c r="S67" s="197">
        <v>6.49</v>
      </c>
      <c r="T67" s="197">
        <v>0</v>
      </c>
      <c r="U67" s="197">
        <v>235.94</v>
      </c>
      <c r="V67" s="197">
        <v>4.32</v>
      </c>
      <c r="W67" s="197">
        <v>11.05</v>
      </c>
      <c r="X67" s="197">
        <v>24.18</v>
      </c>
      <c r="Y67" s="197">
        <v>0</v>
      </c>
      <c r="Z67">
        <v>0</v>
      </c>
      <c r="AA67" s="197">
        <v>15.09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45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55.38</v>
      </c>
      <c r="AQ67" s="197">
        <v>18.86</v>
      </c>
      <c r="AR67" s="197">
        <v>26.3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79.47</v>
      </c>
      <c r="L68" s="197">
        <v>63.16</v>
      </c>
      <c r="M68" s="197">
        <v>0</v>
      </c>
      <c r="N68" s="197">
        <v>14.41</v>
      </c>
      <c r="O68" s="197">
        <v>24.18</v>
      </c>
      <c r="P68" s="197">
        <v>47.14</v>
      </c>
      <c r="Q68" s="197">
        <v>2.46</v>
      </c>
      <c r="R68" s="197">
        <v>10.43</v>
      </c>
      <c r="S68" s="197">
        <v>6.49</v>
      </c>
      <c r="T68" s="197">
        <v>0</v>
      </c>
      <c r="U68" s="197">
        <v>235.94</v>
      </c>
      <c r="V68" s="197">
        <v>4.32</v>
      </c>
      <c r="W68" s="197">
        <v>11.05</v>
      </c>
      <c r="X68" s="197">
        <v>24.18</v>
      </c>
      <c r="Y68" s="197">
        <v>0</v>
      </c>
      <c r="Z68">
        <v>0</v>
      </c>
      <c r="AA68" s="197">
        <v>15.09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45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55.38</v>
      </c>
      <c r="AQ68" s="197">
        <v>18.86</v>
      </c>
      <c r="AR68" s="197">
        <v>26.3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79.47</v>
      </c>
      <c r="L69" s="197">
        <v>63.16</v>
      </c>
      <c r="M69" s="197">
        <v>0</v>
      </c>
      <c r="N69" s="197">
        <v>14.41</v>
      </c>
      <c r="O69" s="197">
        <v>24.18</v>
      </c>
      <c r="P69" s="197">
        <v>47.14</v>
      </c>
      <c r="Q69" s="197">
        <v>2.46</v>
      </c>
      <c r="R69" s="197">
        <v>10.43</v>
      </c>
      <c r="S69" s="197">
        <v>6.49</v>
      </c>
      <c r="T69" s="197">
        <v>0</v>
      </c>
      <c r="U69" s="197">
        <v>235.94</v>
      </c>
      <c r="V69" s="197">
        <v>4.3499999999999996</v>
      </c>
      <c r="W69" s="197">
        <v>11.05</v>
      </c>
      <c r="X69" s="197">
        <v>24.18</v>
      </c>
      <c r="Y69" s="197">
        <v>0</v>
      </c>
      <c r="Z69">
        <v>0</v>
      </c>
      <c r="AA69" s="197">
        <v>15.09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50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55.38</v>
      </c>
      <c r="AQ69" s="197">
        <v>18.86</v>
      </c>
      <c r="AR69" s="197">
        <v>22.53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79.47</v>
      </c>
      <c r="L70" s="197">
        <v>63.16</v>
      </c>
      <c r="M70" s="197">
        <v>0</v>
      </c>
      <c r="N70" s="197">
        <v>14.41</v>
      </c>
      <c r="O70" s="197">
        <v>24.18</v>
      </c>
      <c r="P70" s="197">
        <v>47.14</v>
      </c>
      <c r="Q70" s="197">
        <v>2.46</v>
      </c>
      <c r="R70" s="197">
        <v>10.43</v>
      </c>
      <c r="S70" s="197">
        <v>6.49</v>
      </c>
      <c r="T70" s="197">
        <v>0</v>
      </c>
      <c r="U70" s="197">
        <v>235.94</v>
      </c>
      <c r="V70" s="197">
        <v>4.3499999999999996</v>
      </c>
      <c r="W70" s="197">
        <v>10.75</v>
      </c>
      <c r="X70" s="197">
        <v>24.18</v>
      </c>
      <c r="Y70" s="197">
        <v>0</v>
      </c>
      <c r="Z70">
        <v>0</v>
      </c>
      <c r="AA70" s="197">
        <v>15.09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50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55.38</v>
      </c>
      <c r="AQ70" s="197">
        <v>18.86</v>
      </c>
      <c r="AR70" s="197">
        <v>13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79.47</v>
      </c>
      <c r="L71" s="197">
        <v>63.16</v>
      </c>
      <c r="M71" s="197">
        <v>0</v>
      </c>
      <c r="N71" s="197">
        <v>14.41</v>
      </c>
      <c r="O71" s="197">
        <v>24.18</v>
      </c>
      <c r="P71" s="197">
        <v>49.73</v>
      </c>
      <c r="Q71" s="197">
        <v>2.46</v>
      </c>
      <c r="R71" s="197">
        <v>10.43</v>
      </c>
      <c r="S71" s="197">
        <v>6.49</v>
      </c>
      <c r="T71" s="197">
        <v>0</v>
      </c>
      <c r="U71" s="197">
        <v>235.94</v>
      </c>
      <c r="V71" s="197">
        <v>4.3499999999999996</v>
      </c>
      <c r="W71" s="197">
        <v>10.75</v>
      </c>
      <c r="X71" s="197">
        <v>24.18</v>
      </c>
      <c r="Y71" s="197">
        <v>0</v>
      </c>
      <c r="Z71">
        <v>0</v>
      </c>
      <c r="AA71" s="197">
        <v>15.54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48.44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55.38</v>
      </c>
      <c r="AQ71" s="197">
        <v>18.86</v>
      </c>
      <c r="AR71" s="197">
        <v>4.9000000000000004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79.47</v>
      </c>
      <c r="L72" s="197">
        <v>63.16</v>
      </c>
      <c r="M72" s="197">
        <v>0</v>
      </c>
      <c r="N72" s="197">
        <v>14.41</v>
      </c>
      <c r="O72" s="197">
        <v>24.18</v>
      </c>
      <c r="P72" s="197">
        <v>50.16</v>
      </c>
      <c r="Q72" s="197">
        <v>2.46</v>
      </c>
      <c r="R72" s="197">
        <v>10.43</v>
      </c>
      <c r="S72" s="197">
        <v>6.49</v>
      </c>
      <c r="T72" s="197">
        <v>0</v>
      </c>
      <c r="U72" s="197">
        <v>235.94</v>
      </c>
      <c r="V72" s="197">
        <v>4.3499999999999996</v>
      </c>
      <c r="W72" s="197">
        <v>10.75</v>
      </c>
      <c r="X72" s="197">
        <v>24.18</v>
      </c>
      <c r="Y72" s="197">
        <v>0</v>
      </c>
      <c r="Z72">
        <v>0</v>
      </c>
      <c r="AA72" s="197">
        <v>15.54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48.44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55.38</v>
      </c>
      <c r="AQ72" s="197">
        <v>18.86</v>
      </c>
      <c r="AR72" s="197">
        <v>2.39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79.47</v>
      </c>
      <c r="L73" s="197">
        <v>63.16</v>
      </c>
      <c r="M73" s="197">
        <v>0</v>
      </c>
      <c r="N73" s="197">
        <v>14.41</v>
      </c>
      <c r="O73" s="197">
        <v>24.18</v>
      </c>
      <c r="P73" s="197">
        <v>49.66</v>
      </c>
      <c r="Q73" s="197">
        <v>2.46</v>
      </c>
      <c r="R73" s="197">
        <v>10.77</v>
      </c>
      <c r="S73" s="197">
        <v>6.49</v>
      </c>
      <c r="T73" s="197">
        <v>0</v>
      </c>
      <c r="U73" s="197">
        <v>235.94</v>
      </c>
      <c r="V73" s="197">
        <v>4.3499999999999996</v>
      </c>
      <c r="W73" s="197">
        <v>10.75</v>
      </c>
      <c r="X73" s="197">
        <v>24.18</v>
      </c>
      <c r="Y73" s="197">
        <v>0</v>
      </c>
      <c r="Z73">
        <v>0</v>
      </c>
      <c r="AA73" s="197">
        <v>15.54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50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55.38</v>
      </c>
      <c r="AQ73" s="197">
        <v>18.86</v>
      </c>
      <c r="AR73" s="197">
        <v>0.28999999999999998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79.47</v>
      </c>
      <c r="L74" s="197">
        <v>63.16</v>
      </c>
      <c r="M74" s="197">
        <v>0</v>
      </c>
      <c r="N74" s="197">
        <v>14.41</v>
      </c>
      <c r="O74" s="197">
        <v>24.18</v>
      </c>
      <c r="P74" s="197">
        <v>49.66</v>
      </c>
      <c r="Q74" s="197">
        <v>2.46</v>
      </c>
      <c r="R74" s="197">
        <v>10.77</v>
      </c>
      <c r="S74" s="197">
        <v>6.49</v>
      </c>
      <c r="T74" s="197">
        <v>0</v>
      </c>
      <c r="U74" s="197">
        <v>235.94</v>
      </c>
      <c r="V74" s="197">
        <v>4.3499999999999996</v>
      </c>
      <c r="W74" s="197">
        <v>10.75</v>
      </c>
      <c r="X74" s="197">
        <v>24.18</v>
      </c>
      <c r="Y74" s="197">
        <v>0</v>
      </c>
      <c r="Z74">
        <v>0</v>
      </c>
      <c r="AA74" s="197">
        <v>15.54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50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55.38</v>
      </c>
      <c r="AQ74" s="197">
        <v>18.86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79.47</v>
      </c>
      <c r="L75" s="197">
        <v>63.16</v>
      </c>
      <c r="M75" s="197">
        <v>0</v>
      </c>
      <c r="N75" s="197">
        <v>0</v>
      </c>
      <c r="O75" s="197">
        <v>24.18</v>
      </c>
      <c r="P75" s="197">
        <v>49.66</v>
      </c>
      <c r="Q75" s="197">
        <v>2.46</v>
      </c>
      <c r="R75" s="197">
        <v>10.77</v>
      </c>
      <c r="S75" s="197">
        <v>6.49</v>
      </c>
      <c r="T75" s="197">
        <v>0</v>
      </c>
      <c r="U75" s="197">
        <v>235.94</v>
      </c>
      <c r="V75" s="197">
        <v>4.3499999999999996</v>
      </c>
      <c r="W75" s="197">
        <v>10.75</v>
      </c>
      <c r="X75" s="197">
        <v>24.18</v>
      </c>
      <c r="Y75" s="197">
        <v>0</v>
      </c>
      <c r="Z75">
        <v>0</v>
      </c>
      <c r="AA75" s="197">
        <v>15.98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50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55.38</v>
      </c>
      <c r="AQ75" s="197">
        <v>18.86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79.47</v>
      </c>
      <c r="L76" s="197">
        <v>63.16</v>
      </c>
      <c r="M76" s="197">
        <v>0</v>
      </c>
      <c r="N76" s="197">
        <v>0</v>
      </c>
      <c r="O76" s="197">
        <v>24.18</v>
      </c>
      <c r="P76" s="197">
        <v>49.66</v>
      </c>
      <c r="Q76" s="197">
        <v>2.46</v>
      </c>
      <c r="R76" s="197">
        <v>10.77</v>
      </c>
      <c r="S76" s="197">
        <v>6.49</v>
      </c>
      <c r="T76" s="197">
        <v>0</v>
      </c>
      <c r="U76" s="197">
        <v>235.94</v>
      </c>
      <c r="V76" s="197">
        <v>4.3499999999999996</v>
      </c>
      <c r="W76" s="197">
        <v>10.75</v>
      </c>
      <c r="X76" s="197">
        <v>24.18</v>
      </c>
      <c r="Y76" s="197">
        <v>0</v>
      </c>
      <c r="Z76">
        <v>0</v>
      </c>
      <c r="AA76" s="197">
        <v>15.98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50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55.38</v>
      </c>
      <c r="AQ76" s="197">
        <v>18.86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79.47</v>
      </c>
      <c r="L77" s="197">
        <v>63.16</v>
      </c>
      <c r="M77" s="197">
        <v>0</v>
      </c>
      <c r="N77" s="197">
        <v>0</v>
      </c>
      <c r="O77" s="197">
        <v>24.18</v>
      </c>
      <c r="P77" s="197">
        <v>49.66</v>
      </c>
      <c r="Q77" s="197">
        <v>2.46</v>
      </c>
      <c r="R77" s="197">
        <v>10.43</v>
      </c>
      <c r="S77" s="197">
        <v>6.49</v>
      </c>
      <c r="T77" s="197">
        <v>0</v>
      </c>
      <c r="U77" s="197">
        <v>235.94</v>
      </c>
      <c r="V77" s="197">
        <v>4.3499999999999996</v>
      </c>
      <c r="W77" s="197">
        <v>10.75</v>
      </c>
      <c r="X77" s="197">
        <v>24.18</v>
      </c>
      <c r="Y77" s="197">
        <v>0</v>
      </c>
      <c r="Z77">
        <v>0</v>
      </c>
      <c r="AA77" s="197">
        <v>15.98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50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55.38</v>
      </c>
      <c r="AQ77" s="197">
        <v>18.86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79.47</v>
      </c>
      <c r="L78" s="197">
        <v>63.16</v>
      </c>
      <c r="M78" s="197">
        <v>0</v>
      </c>
      <c r="N78" s="197">
        <v>0</v>
      </c>
      <c r="O78" s="197">
        <v>24.18</v>
      </c>
      <c r="P78" s="197">
        <v>49.66</v>
      </c>
      <c r="Q78" s="197">
        <v>2.46</v>
      </c>
      <c r="R78" s="197">
        <v>10.43</v>
      </c>
      <c r="S78" s="197">
        <v>6.49</v>
      </c>
      <c r="T78" s="197">
        <v>0</v>
      </c>
      <c r="U78" s="197">
        <v>235.94</v>
      </c>
      <c r="V78" s="197">
        <v>4.3499999999999996</v>
      </c>
      <c r="W78" s="197">
        <v>10.75</v>
      </c>
      <c r="X78" s="197">
        <v>24.18</v>
      </c>
      <c r="Y78" s="197">
        <v>0</v>
      </c>
      <c r="Z78">
        <v>0</v>
      </c>
      <c r="AA78" s="197">
        <v>15.98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50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55.38</v>
      </c>
      <c r="AQ78" s="197">
        <v>18.86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79.47</v>
      </c>
      <c r="L79" s="197">
        <v>63.16</v>
      </c>
      <c r="M79" s="197">
        <v>0</v>
      </c>
      <c r="N79" s="197">
        <v>0</v>
      </c>
      <c r="O79" s="197">
        <v>24.18</v>
      </c>
      <c r="P79" s="197">
        <v>49.66</v>
      </c>
      <c r="Q79" s="197">
        <v>2.46</v>
      </c>
      <c r="R79" s="197">
        <v>10.43</v>
      </c>
      <c r="S79" s="197">
        <v>6.49</v>
      </c>
      <c r="T79" s="197">
        <v>0</v>
      </c>
      <c r="U79" s="197">
        <v>235.94</v>
      </c>
      <c r="V79" s="197">
        <v>4.3499999999999996</v>
      </c>
      <c r="W79" s="197">
        <v>10.75</v>
      </c>
      <c r="X79" s="197">
        <v>24.18</v>
      </c>
      <c r="Y79" s="197">
        <v>0</v>
      </c>
      <c r="Z79">
        <v>0</v>
      </c>
      <c r="AA79" s="197">
        <v>15.98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50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55.38</v>
      </c>
      <c r="AQ79" s="197">
        <v>18.86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79.47</v>
      </c>
      <c r="L80" s="197">
        <v>63.16</v>
      </c>
      <c r="M80" s="197">
        <v>0</v>
      </c>
      <c r="N80" s="197">
        <v>0</v>
      </c>
      <c r="O80" s="197">
        <v>24.18</v>
      </c>
      <c r="P80" s="197">
        <v>49.66</v>
      </c>
      <c r="Q80" s="197">
        <v>2.46</v>
      </c>
      <c r="R80" s="197">
        <v>10.43</v>
      </c>
      <c r="S80" s="197">
        <v>6.49</v>
      </c>
      <c r="T80" s="197">
        <v>0</v>
      </c>
      <c r="U80" s="197">
        <v>235.94</v>
      </c>
      <c r="V80" s="197">
        <v>4.3499999999999996</v>
      </c>
      <c r="W80" s="197">
        <v>10.75</v>
      </c>
      <c r="X80" s="197">
        <v>24.18</v>
      </c>
      <c r="Y80" s="197">
        <v>0</v>
      </c>
      <c r="Z80">
        <v>0</v>
      </c>
      <c r="AA80" s="197">
        <v>15.98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50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55.38</v>
      </c>
      <c r="AQ80" s="197">
        <v>18.86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79.47</v>
      </c>
      <c r="L81" s="197">
        <v>63.16</v>
      </c>
      <c r="M81" s="197">
        <v>0</v>
      </c>
      <c r="N81" s="197">
        <v>0</v>
      </c>
      <c r="O81" s="197">
        <v>24.18</v>
      </c>
      <c r="P81" s="197">
        <v>49.66</v>
      </c>
      <c r="Q81" s="197">
        <v>2.46</v>
      </c>
      <c r="R81" s="197">
        <v>10.43</v>
      </c>
      <c r="S81" s="197">
        <v>6.49</v>
      </c>
      <c r="T81" s="197">
        <v>0</v>
      </c>
      <c r="U81" s="197">
        <v>235.94</v>
      </c>
      <c r="V81" s="197">
        <v>4.32</v>
      </c>
      <c r="W81" s="197">
        <v>11.05</v>
      </c>
      <c r="X81" s="197">
        <v>24.18</v>
      </c>
      <c r="Y81" s="197">
        <v>0</v>
      </c>
      <c r="Z81">
        <v>0</v>
      </c>
      <c r="AA81" s="197">
        <v>15.98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50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55.38</v>
      </c>
      <c r="AQ81" s="197">
        <v>18.86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79.47</v>
      </c>
      <c r="L82" s="197">
        <v>63.16</v>
      </c>
      <c r="M82" s="197">
        <v>0</v>
      </c>
      <c r="N82" s="197">
        <v>0</v>
      </c>
      <c r="O82" s="197">
        <v>24.18</v>
      </c>
      <c r="P82" s="197">
        <v>49.66</v>
      </c>
      <c r="Q82" s="197">
        <v>2.46</v>
      </c>
      <c r="R82" s="197">
        <v>10.43</v>
      </c>
      <c r="S82" s="197">
        <v>6.49</v>
      </c>
      <c r="T82" s="197">
        <v>0</v>
      </c>
      <c r="U82" s="197">
        <v>235.94</v>
      </c>
      <c r="V82" s="197">
        <v>4.32</v>
      </c>
      <c r="W82" s="197">
        <v>11.05</v>
      </c>
      <c r="X82" s="197">
        <v>24.18</v>
      </c>
      <c r="Y82" s="197">
        <v>0</v>
      </c>
      <c r="Z82">
        <v>0</v>
      </c>
      <c r="AA82" s="197">
        <v>15.98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50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55.38</v>
      </c>
      <c r="AQ82" s="197">
        <v>18.86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79.47</v>
      </c>
      <c r="L83" s="197">
        <v>63.16</v>
      </c>
      <c r="M83" s="197">
        <v>0</v>
      </c>
      <c r="N83" s="197">
        <v>0</v>
      </c>
      <c r="O83" s="197">
        <v>24.18</v>
      </c>
      <c r="P83" s="197">
        <v>49.66</v>
      </c>
      <c r="Q83" s="197">
        <v>2.46</v>
      </c>
      <c r="R83" s="197">
        <v>10.43</v>
      </c>
      <c r="S83" s="197">
        <v>6.49</v>
      </c>
      <c r="T83" s="197">
        <v>0</v>
      </c>
      <c r="U83" s="197">
        <v>235.94</v>
      </c>
      <c r="V83" s="197">
        <v>4.32</v>
      </c>
      <c r="W83" s="197">
        <v>11.05</v>
      </c>
      <c r="X83" s="197">
        <v>24.18</v>
      </c>
      <c r="Y83" s="197">
        <v>0</v>
      </c>
      <c r="Z83">
        <v>0</v>
      </c>
      <c r="AA83" s="197">
        <v>16.43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45.93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55.38</v>
      </c>
      <c r="AQ83" s="197">
        <v>18.86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79.47</v>
      </c>
      <c r="L84" s="197">
        <v>63.16</v>
      </c>
      <c r="M84" s="197">
        <v>0</v>
      </c>
      <c r="N84" s="197">
        <v>0</v>
      </c>
      <c r="O84" s="197">
        <v>24.18</v>
      </c>
      <c r="P84" s="197">
        <v>49.66</v>
      </c>
      <c r="Q84" s="197">
        <v>2.46</v>
      </c>
      <c r="R84" s="197">
        <v>10.43</v>
      </c>
      <c r="S84" s="197">
        <v>6.49</v>
      </c>
      <c r="T84" s="197">
        <v>0</v>
      </c>
      <c r="U84" s="197">
        <v>235.94</v>
      </c>
      <c r="V84" s="197">
        <v>4.32</v>
      </c>
      <c r="W84" s="197">
        <v>11.05</v>
      </c>
      <c r="X84" s="197">
        <v>24.18</v>
      </c>
      <c r="Y84" s="197">
        <v>0</v>
      </c>
      <c r="Z84">
        <v>0</v>
      </c>
      <c r="AA84" s="197">
        <v>16.43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45.93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55.38</v>
      </c>
      <c r="AQ84" s="197">
        <v>18.86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79.47</v>
      </c>
      <c r="L85" s="197">
        <v>63.16</v>
      </c>
      <c r="M85" s="197">
        <v>0</v>
      </c>
      <c r="N85" s="197">
        <v>0</v>
      </c>
      <c r="O85" s="197">
        <v>24.18</v>
      </c>
      <c r="P85" s="197">
        <v>49.66</v>
      </c>
      <c r="Q85" s="197">
        <v>2.46</v>
      </c>
      <c r="R85" s="197">
        <v>10.43</v>
      </c>
      <c r="S85" s="197">
        <v>6.49</v>
      </c>
      <c r="T85" s="197">
        <v>0</v>
      </c>
      <c r="U85" s="197">
        <v>235.94</v>
      </c>
      <c r="V85" s="197">
        <v>4.32</v>
      </c>
      <c r="W85" s="197">
        <v>11.05</v>
      </c>
      <c r="X85" s="197">
        <v>24.18</v>
      </c>
      <c r="Y85" s="197">
        <v>0</v>
      </c>
      <c r="Z85">
        <v>0</v>
      </c>
      <c r="AA85" s="197">
        <v>16.43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45.93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55.38</v>
      </c>
      <c r="AQ85" s="197">
        <v>18.86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79.47</v>
      </c>
      <c r="L86" s="197">
        <v>63.16</v>
      </c>
      <c r="M86" s="197">
        <v>0</v>
      </c>
      <c r="N86" s="197">
        <v>0</v>
      </c>
      <c r="O86" s="197">
        <v>24.18</v>
      </c>
      <c r="P86" s="197">
        <v>49.66</v>
      </c>
      <c r="Q86" s="197">
        <v>2.46</v>
      </c>
      <c r="R86" s="197">
        <v>10.43</v>
      </c>
      <c r="S86" s="197">
        <v>6.49</v>
      </c>
      <c r="T86" s="197">
        <v>0</v>
      </c>
      <c r="U86" s="197">
        <v>235.94</v>
      </c>
      <c r="V86" s="197">
        <v>4.32</v>
      </c>
      <c r="W86" s="197">
        <v>11.05</v>
      </c>
      <c r="X86" s="197">
        <v>24.18</v>
      </c>
      <c r="Y86" s="197">
        <v>0</v>
      </c>
      <c r="Z86">
        <v>0</v>
      </c>
      <c r="AA86" s="197">
        <v>16.43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45.93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55.38</v>
      </c>
      <c r="AQ86" s="197">
        <v>18.86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79.47</v>
      </c>
      <c r="L87" s="197">
        <v>63.16</v>
      </c>
      <c r="M87" s="197">
        <v>0</v>
      </c>
      <c r="N87" s="197">
        <v>0</v>
      </c>
      <c r="O87" s="197">
        <v>24.18</v>
      </c>
      <c r="P87" s="197">
        <v>49.66</v>
      </c>
      <c r="Q87" s="197">
        <v>2.46</v>
      </c>
      <c r="R87" s="197">
        <v>10.43</v>
      </c>
      <c r="S87" s="197">
        <v>6.49</v>
      </c>
      <c r="T87" s="197">
        <v>0</v>
      </c>
      <c r="U87" s="197">
        <v>235.94</v>
      </c>
      <c r="V87" s="197">
        <v>4.12</v>
      </c>
      <c r="W87" s="197">
        <v>11.05</v>
      </c>
      <c r="X87" s="197">
        <v>24.18</v>
      </c>
      <c r="Y87" s="197">
        <v>0</v>
      </c>
      <c r="Z87">
        <v>0</v>
      </c>
      <c r="AA87" s="197">
        <v>16.87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45.93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55.38</v>
      </c>
      <c r="AQ87" s="197">
        <v>18.86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79.47</v>
      </c>
      <c r="L88" s="197">
        <v>63.16</v>
      </c>
      <c r="M88" s="197">
        <v>0</v>
      </c>
      <c r="N88" s="197">
        <v>0</v>
      </c>
      <c r="O88" s="197">
        <v>24.18</v>
      </c>
      <c r="P88" s="197">
        <v>49.66</v>
      </c>
      <c r="Q88" s="197">
        <v>2.46</v>
      </c>
      <c r="R88" s="197">
        <v>10.43</v>
      </c>
      <c r="S88" s="197">
        <v>6.49</v>
      </c>
      <c r="T88" s="197">
        <v>0</v>
      </c>
      <c r="U88" s="197">
        <v>235.94</v>
      </c>
      <c r="V88" s="197">
        <v>4.12</v>
      </c>
      <c r="W88" s="197">
        <v>11.05</v>
      </c>
      <c r="X88" s="197">
        <v>24.18</v>
      </c>
      <c r="Y88" s="197">
        <v>0</v>
      </c>
      <c r="Z88">
        <v>0</v>
      </c>
      <c r="AA88" s="197">
        <v>16.87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45.93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55.38</v>
      </c>
      <c r="AQ88" s="197">
        <v>18.86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79.47</v>
      </c>
      <c r="L89" s="197">
        <v>63.16</v>
      </c>
      <c r="M89" s="197">
        <v>0</v>
      </c>
      <c r="N89" s="197">
        <v>0</v>
      </c>
      <c r="O89" s="197">
        <v>24.18</v>
      </c>
      <c r="P89" s="197">
        <v>49.66</v>
      </c>
      <c r="Q89" s="197">
        <v>2.46</v>
      </c>
      <c r="R89" s="197">
        <v>10.43</v>
      </c>
      <c r="S89" s="197">
        <v>6.49</v>
      </c>
      <c r="T89" s="197">
        <v>0</v>
      </c>
      <c r="U89" s="197">
        <v>235.94</v>
      </c>
      <c r="V89" s="197">
        <v>4.12</v>
      </c>
      <c r="W89" s="197">
        <v>11.05</v>
      </c>
      <c r="X89" s="197">
        <v>24.18</v>
      </c>
      <c r="Y89" s="197">
        <v>0</v>
      </c>
      <c r="Z89">
        <v>0</v>
      </c>
      <c r="AA89" s="197">
        <v>16.87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45.93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55.38</v>
      </c>
      <c r="AQ89" s="197">
        <v>18.86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79.47</v>
      </c>
      <c r="L90" s="197">
        <v>63.16</v>
      </c>
      <c r="M90" s="197">
        <v>0</v>
      </c>
      <c r="N90" s="197">
        <v>0</v>
      </c>
      <c r="O90" s="197">
        <v>24.18</v>
      </c>
      <c r="P90" s="197">
        <v>49.66</v>
      </c>
      <c r="Q90" s="197">
        <v>2.46</v>
      </c>
      <c r="R90" s="197">
        <v>10.43</v>
      </c>
      <c r="S90" s="197">
        <v>6.49</v>
      </c>
      <c r="T90" s="197">
        <v>0</v>
      </c>
      <c r="U90" s="197">
        <v>235.94</v>
      </c>
      <c r="V90" s="197">
        <v>4.12</v>
      </c>
      <c r="W90" s="197">
        <v>11.05</v>
      </c>
      <c r="X90" s="197">
        <v>24.18</v>
      </c>
      <c r="Y90" s="197">
        <v>0</v>
      </c>
      <c r="Z90">
        <v>0</v>
      </c>
      <c r="AA90" s="197">
        <v>16.87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45.93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55.38</v>
      </c>
      <c r="AQ90" s="197">
        <v>18.86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79.47</v>
      </c>
      <c r="L91" s="197">
        <v>63.16</v>
      </c>
      <c r="M91" s="197">
        <v>0</v>
      </c>
      <c r="N91" s="197">
        <v>0</v>
      </c>
      <c r="O91" s="197">
        <v>24.18</v>
      </c>
      <c r="P91" s="197">
        <v>49.66</v>
      </c>
      <c r="Q91" s="197">
        <v>2.46</v>
      </c>
      <c r="R91" s="197">
        <v>10.43</v>
      </c>
      <c r="S91" s="197">
        <v>6.49</v>
      </c>
      <c r="T91" s="197">
        <v>0</v>
      </c>
      <c r="U91" s="197">
        <v>235.94</v>
      </c>
      <c r="V91" s="197">
        <v>4.12</v>
      </c>
      <c r="W91" s="197">
        <v>11.05</v>
      </c>
      <c r="X91" s="197">
        <v>24.18</v>
      </c>
      <c r="Y91" s="197">
        <v>0</v>
      </c>
      <c r="Z91">
        <v>0</v>
      </c>
      <c r="AA91" s="197">
        <v>16.87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45.93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55.38</v>
      </c>
      <c r="AQ91" s="197">
        <v>18.86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79.47</v>
      </c>
      <c r="L92" s="197">
        <v>63.16</v>
      </c>
      <c r="M92" s="197">
        <v>0</v>
      </c>
      <c r="N92" s="197">
        <v>0</v>
      </c>
      <c r="O92" s="197">
        <v>24.18</v>
      </c>
      <c r="P92" s="197">
        <v>49.66</v>
      </c>
      <c r="Q92" s="197">
        <v>2.46</v>
      </c>
      <c r="R92" s="197">
        <v>10.43</v>
      </c>
      <c r="S92" s="197">
        <v>6.49</v>
      </c>
      <c r="T92" s="197">
        <v>0</v>
      </c>
      <c r="U92" s="197">
        <v>235.94</v>
      </c>
      <c r="V92" s="197">
        <v>4.12</v>
      </c>
      <c r="W92" s="197">
        <v>11.05</v>
      </c>
      <c r="X92" s="197">
        <v>24.18</v>
      </c>
      <c r="Y92" s="197">
        <v>0</v>
      </c>
      <c r="Z92">
        <v>0</v>
      </c>
      <c r="AA92" s="197">
        <v>16.87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45.93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55.38</v>
      </c>
      <c r="AQ92" s="197">
        <v>18.86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79.47</v>
      </c>
      <c r="L93" s="197">
        <v>63.16</v>
      </c>
      <c r="M93" s="197">
        <v>0</v>
      </c>
      <c r="N93" s="197">
        <v>0</v>
      </c>
      <c r="O93" s="197">
        <v>24.18</v>
      </c>
      <c r="P93" s="197">
        <v>49.66</v>
      </c>
      <c r="Q93" s="197">
        <v>2.46</v>
      </c>
      <c r="R93" s="197">
        <v>10.43</v>
      </c>
      <c r="S93" s="197">
        <v>6.49</v>
      </c>
      <c r="T93" s="197">
        <v>0</v>
      </c>
      <c r="U93" s="197">
        <v>243.47</v>
      </c>
      <c r="V93" s="197">
        <v>4.12</v>
      </c>
      <c r="W93" s="197">
        <v>11.05</v>
      </c>
      <c r="X93" s="197">
        <v>24.18</v>
      </c>
      <c r="Y93" s="197">
        <v>0</v>
      </c>
      <c r="Z93">
        <v>0</v>
      </c>
      <c r="AA93" s="197">
        <v>16.87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45.93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55.38</v>
      </c>
      <c r="AQ93" s="197">
        <v>18.86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79.47</v>
      </c>
      <c r="L94" s="197">
        <v>63.16</v>
      </c>
      <c r="M94" s="197">
        <v>0</v>
      </c>
      <c r="N94" s="197">
        <v>0</v>
      </c>
      <c r="O94" s="197">
        <v>24.18</v>
      </c>
      <c r="P94" s="197">
        <v>49.66</v>
      </c>
      <c r="Q94" s="197">
        <v>2.46</v>
      </c>
      <c r="R94" s="197">
        <v>10.43</v>
      </c>
      <c r="S94" s="197">
        <v>6.49</v>
      </c>
      <c r="T94" s="197">
        <v>0</v>
      </c>
      <c r="U94" s="197">
        <v>252.7</v>
      </c>
      <c r="V94" s="197">
        <v>4.12</v>
      </c>
      <c r="W94" s="197">
        <v>11.05</v>
      </c>
      <c r="X94" s="197">
        <v>24.18</v>
      </c>
      <c r="Y94" s="197">
        <v>0</v>
      </c>
      <c r="Z94">
        <v>0</v>
      </c>
      <c r="AA94" s="197">
        <v>16.87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45.93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55.38</v>
      </c>
      <c r="AQ94" s="197">
        <v>18.86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79.47</v>
      </c>
      <c r="L95" s="197">
        <v>63.16</v>
      </c>
      <c r="M95" s="197">
        <v>0</v>
      </c>
      <c r="N95" s="197">
        <v>0</v>
      </c>
      <c r="O95" s="197">
        <v>24.18</v>
      </c>
      <c r="P95" s="197">
        <v>49.66</v>
      </c>
      <c r="Q95" s="197">
        <v>2.46</v>
      </c>
      <c r="R95" s="197">
        <v>10.43</v>
      </c>
      <c r="S95" s="197">
        <v>6.49</v>
      </c>
      <c r="T95" s="197">
        <v>0</v>
      </c>
      <c r="U95" s="197">
        <v>258.07</v>
      </c>
      <c r="V95" s="197">
        <v>4.12</v>
      </c>
      <c r="W95" s="197">
        <v>11.05</v>
      </c>
      <c r="X95" s="197">
        <v>24.18</v>
      </c>
      <c r="Y95" s="197">
        <v>0</v>
      </c>
      <c r="Z95">
        <v>0</v>
      </c>
      <c r="AA95" s="197">
        <v>16.87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45.93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55.38</v>
      </c>
      <c r="AQ95" s="197">
        <v>18.86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79.47</v>
      </c>
      <c r="L96" s="197">
        <v>63.16</v>
      </c>
      <c r="M96" s="197">
        <v>0</v>
      </c>
      <c r="N96" s="197">
        <v>0</v>
      </c>
      <c r="O96" s="197">
        <v>24.18</v>
      </c>
      <c r="P96" s="197">
        <v>49.66</v>
      </c>
      <c r="Q96" s="197">
        <v>2.46</v>
      </c>
      <c r="R96" s="197">
        <v>10.43</v>
      </c>
      <c r="S96" s="197">
        <v>6.49</v>
      </c>
      <c r="T96" s="197">
        <v>0</v>
      </c>
      <c r="U96" s="197">
        <v>261.87</v>
      </c>
      <c r="V96" s="197">
        <v>4.12</v>
      </c>
      <c r="W96" s="197">
        <v>11.05</v>
      </c>
      <c r="X96" s="197">
        <v>24.18</v>
      </c>
      <c r="Y96" s="197">
        <v>0</v>
      </c>
      <c r="Z96">
        <v>0</v>
      </c>
      <c r="AA96" s="197">
        <v>16.87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45.93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55.38</v>
      </c>
      <c r="AQ96" s="197">
        <v>18.86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79.47</v>
      </c>
      <c r="L97" s="197">
        <v>63.16</v>
      </c>
      <c r="M97" s="197">
        <v>0</v>
      </c>
      <c r="N97" s="197">
        <v>0</v>
      </c>
      <c r="O97" s="197">
        <v>24.18</v>
      </c>
      <c r="P97" s="197">
        <v>49.66</v>
      </c>
      <c r="Q97" s="197">
        <v>2.46</v>
      </c>
      <c r="R97" s="197">
        <v>10.43</v>
      </c>
      <c r="S97" s="197">
        <v>6.49</v>
      </c>
      <c r="T97" s="197">
        <v>0</v>
      </c>
      <c r="U97" s="197">
        <v>265.68</v>
      </c>
      <c r="V97" s="197">
        <v>4.12</v>
      </c>
      <c r="W97" s="197">
        <v>11.05</v>
      </c>
      <c r="X97" s="197">
        <v>24.18</v>
      </c>
      <c r="Y97" s="197">
        <v>0</v>
      </c>
      <c r="Z97">
        <v>0</v>
      </c>
      <c r="AA97" s="197">
        <v>16.87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45.93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55.38</v>
      </c>
      <c r="AQ97" s="197">
        <v>18.86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79.47</v>
      </c>
      <c r="L98" s="197">
        <v>63.16</v>
      </c>
      <c r="M98" s="197">
        <v>0</v>
      </c>
      <c r="N98" s="197">
        <v>0</v>
      </c>
      <c r="O98" s="197">
        <v>24.18</v>
      </c>
      <c r="P98" s="197">
        <v>49.66</v>
      </c>
      <c r="Q98" s="197">
        <v>2.46</v>
      </c>
      <c r="R98" s="197">
        <v>10.43</v>
      </c>
      <c r="S98" s="197">
        <v>6.49</v>
      </c>
      <c r="T98" s="197">
        <v>0</v>
      </c>
      <c r="U98" s="197">
        <v>271.7</v>
      </c>
      <c r="V98" s="197">
        <v>4.12</v>
      </c>
      <c r="W98" s="197">
        <v>11.05</v>
      </c>
      <c r="X98" s="197">
        <v>24.18</v>
      </c>
      <c r="Y98" s="197">
        <v>0</v>
      </c>
      <c r="Z98">
        <v>0</v>
      </c>
      <c r="AA98" s="197">
        <v>16.87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45.93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55.38</v>
      </c>
      <c r="AQ98" s="197">
        <v>18.86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1.7850600000000008</v>
      </c>
      <c r="L99">
        <f t="shared" si="0"/>
        <v>1.3001650000000002</v>
      </c>
      <c r="M99">
        <f t="shared" si="0"/>
        <v>0</v>
      </c>
      <c r="N99">
        <f t="shared" si="0"/>
        <v>0.25937999999999983</v>
      </c>
      <c r="O99">
        <f t="shared" si="0"/>
        <v>0.57952000000000004</v>
      </c>
      <c r="P99">
        <f t="shared" si="0"/>
        <v>1.1695724999999986</v>
      </c>
      <c r="Q99">
        <f t="shared" si="0"/>
        <v>4.8610000000000028E-2</v>
      </c>
      <c r="R99">
        <f t="shared" si="0"/>
        <v>0.21276499999999948</v>
      </c>
      <c r="S99">
        <f t="shared" si="0"/>
        <v>0.1307750000000002</v>
      </c>
      <c r="T99">
        <f t="shared" si="0"/>
        <v>0</v>
      </c>
      <c r="U99">
        <f t="shared" si="0"/>
        <v>5.6970224999999965</v>
      </c>
      <c r="V99">
        <f t="shared" si="0"/>
        <v>0.1018600000000001</v>
      </c>
      <c r="W99">
        <f t="shared" si="0"/>
        <v>0.26437499999999964</v>
      </c>
      <c r="X99">
        <f t="shared" si="0"/>
        <v>0.57896749999999997</v>
      </c>
      <c r="Y99">
        <f t="shared" si="0"/>
        <v>0</v>
      </c>
      <c r="Z99">
        <f t="shared" si="0"/>
        <v>0</v>
      </c>
      <c r="AA99">
        <f t="shared" si="0"/>
        <v>0.26729499999999995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1.1435200000000012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1.3291200000000019</v>
      </c>
      <c r="AQ99">
        <f t="shared" si="0"/>
        <v>0.4317074999999993</v>
      </c>
      <c r="AR99">
        <f t="shared" si="0"/>
        <v>0.25842999999999988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4.53</v>
      </c>
      <c r="L3" s="197">
        <v>560.1</v>
      </c>
      <c r="M3" s="197">
        <v>27.33</v>
      </c>
      <c r="N3" s="197">
        <v>17.41</v>
      </c>
      <c r="O3" s="197">
        <v>0</v>
      </c>
      <c r="P3" s="197">
        <v>30.74</v>
      </c>
      <c r="Q3" s="197">
        <v>2.96</v>
      </c>
      <c r="R3" s="197">
        <v>7.48</v>
      </c>
      <c r="S3" s="197">
        <v>7.84</v>
      </c>
      <c r="T3" s="197">
        <v>0</v>
      </c>
      <c r="U3" s="197">
        <v>51.83</v>
      </c>
      <c r="V3" s="197">
        <v>5.39</v>
      </c>
      <c r="W3" s="197">
        <v>13.34</v>
      </c>
      <c r="X3" s="197">
        <v>26.51</v>
      </c>
      <c r="Y3" s="197">
        <v>0</v>
      </c>
      <c r="Z3">
        <v>0</v>
      </c>
      <c r="AA3" s="197">
        <v>11.2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69.61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60.87</v>
      </c>
      <c r="AQ3" s="197">
        <v>22.78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4.53</v>
      </c>
      <c r="L4" s="197">
        <v>560.1</v>
      </c>
      <c r="M4" s="197">
        <v>27.33</v>
      </c>
      <c r="N4" s="197">
        <v>17.41</v>
      </c>
      <c r="O4" s="197">
        <v>0</v>
      </c>
      <c r="P4" s="197">
        <v>30.74</v>
      </c>
      <c r="Q4" s="197">
        <v>2.96</v>
      </c>
      <c r="R4" s="197">
        <v>7.48</v>
      </c>
      <c r="S4" s="197">
        <v>7.84</v>
      </c>
      <c r="T4" s="197">
        <v>0</v>
      </c>
      <c r="U4" s="197">
        <v>51.83</v>
      </c>
      <c r="V4" s="197">
        <v>5.39</v>
      </c>
      <c r="W4" s="197">
        <v>13.34</v>
      </c>
      <c r="X4" s="197">
        <v>26.51</v>
      </c>
      <c r="Y4" s="197">
        <v>0</v>
      </c>
      <c r="Z4">
        <v>0</v>
      </c>
      <c r="AA4" s="197">
        <v>11.2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69.61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60.87</v>
      </c>
      <c r="AQ4" s="197">
        <v>22.78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4.53</v>
      </c>
      <c r="L5" s="197">
        <v>560.1</v>
      </c>
      <c r="M5" s="197">
        <v>27.33</v>
      </c>
      <c r="N5" s="197">
        <v>17.41</v>
      </c>
      <c r="O5" s="197">
        <v>0</v>
      </c>
      <c r="P5" s="197">
        <v>30.74</v>
      </c>
      <c r="Q5" s="197">
        <v>2.96</v>
      </c>
      <c r="R5" s="197">
        <v>7.48</v>
      </c>
      <c r="S5" s="197">
        <v>7.84</v>
      </c>
      <c r="T5" s="197">
        <v>0</v>
      </c>
      <c r="U5" s="197">
        <v>51.83</v>
      </c>
      <c r="V5" s="197">
        <v>5.39</v>
      </c>
      <c r="W5" s="197">
        <v>13.34</v>
      </c>
      <c r="X5" s="197">
        <v>28.05</v>
      </c>
      <c r="Y5" s="197">
        <v>0</v>
      </c>
      <c r="Z5">
        <v>0</v>
      </c>
      <c r="AA5" s="197">
        <v>11.2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69.61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60.87</v>
      </c>
      <c r="AQ5" s="197">
        <v>22.78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4.53</v>
      </c>
      <c r="L6" s="197">
        <v>560.1</v>
      </c>
      <c r="M6" s="197">
        <v>27.33</v>
      </c>
      <c r="N6" s="197">
        <v>17.41</v>
      </c>
      <c r="O6" s="197">
        <v>0</v>
      </c>
      <c r="P6" s="197">
        <v>30.74</v>
      </c>
      <c r="Q6" s="197">
        <v>2.96</v>
      </c>
      <c r="R6" s="197">
        <v>7.48</v>
      </c>
      <c r="S6" s="197">
        <v>7.84</v>
      </c>
      <c r="T6" s="197">
        <v>0</v>
      </c>
      <c r="U6" s="197">
        <v>51.83</v>
      </c>
      <c r="V6" s="197">
        <v>5.39</v>
      </c>
      <c r="W6" s="197">
        <v>13.34</v>
      </c>
      <c r="X6" s="197">
        <v>29.21</v>
      </c>
      <c r="Y6" s="197">
        <v>0</v>
      </c>
      <c r="Z6">
        <v>0</v>
      </c>
      <c r="AA6" s="197">
        <v>11.2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69.61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60.87</v>
      </c>
      <c r="AQ6" s="197">
        <v>22.78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4.53</v>
      </c>
      <c r="L7" s="197">
        <v>498.62</v>
      </c>
      <c r="M7" s="197">
        <v>27.33</v>
      </c>
      <c r="N7" s="197">
        <v>17.41</v>
      </c>
      <c r="O7" s="197">
        <v>0</v>
      </c>
      <c r="P7" s="197">
        <v>30.74</v>
      </c>
      <c r="Q7" s="197">
        <v>0</v>
      </c>
      <c r="R7" s="197">
        <v>7.48</v>
      </c>
      <c r="S7" s="197">
        <v>0</v>
      </c>
      <c r="T7" s="197">
        <v>0</v>
      </c>
      <c r="U7" s="197">
        <v>51.83</v>
      </c>
      <c r="V7" s="197">
        <v>5.39</v>
      </c>
      <c r="W7" s="197">
        <v>13.34</v>
      </c>
      <c r="X7" s="197">
        <v>29.21</v>
      </c>
      <c r="Y7" s="197">
        <v>0</v>
      </c>
      <c r="Z7">
        <v>0</v>
      </c>
      <c r="AA7" s="197">
        <v>11.2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58.71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60.87</v>
      </c>
      <c r="AQ7" s="197">
        <v>22.78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4.53</v>
      </c>
      <c r="L8" s="197">
        <v>435.69</v>
      </c>
      <c r="M8" s="197">
        <v>27.33</v>
      </c>
      <c r="N8" s="197">
        <v>17.41</v>
      </c>
      <c r="O8" s="197">
        <v>0</v>
      </c>
      <c r="P8" s="197">
        <v>30.74</v>
      </c>
      <c r="Q8" s="197">
        <v>0</v>
      </c>
      <c r="R8" s="197">
        <v>7.48</v>
      </c>
      <c r="S8" s="197">
        <v>0</v>
      </c>
      <c r="T8" s="197">
        <v>0</v>
      </c>
      <c r="U8" s="197">
        <v>51.83</v>
      </c>
      <c r="V8" s="197">
        <v>5.39</v>
      </c>
      <c r="W8" s="197">
        <v>13.34</v>
      </c>
      <c r="X8" s="197">
        <v>29.21</v>
      </c>
      <c r="Y8" s="197">
        <v>0</v>
      </c>
      <c r="Z8">
        <v>0</v>
      </c>
      <c r="AA8" s="197">
        <v>11.2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58.71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60.87</v>
      </c>
      <c r="AQ8" s="197">
        <v>22.78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4.53</v>
      </c>
      <c r="L9" s="197">
        <v>367.91</v>
      </c>
      <c r="M9" s="197">
        <v>27.33</v>
      </c>
      <c r="N9" s="197">
        <v>17.41</v>
      </c>
      <c r="O9" s="197">
        <v>0</v>
      </c>
      <c r="P9" s="197">
        <v>30.74</v>
      </c>
      <c r="Q9" s="197">
        <v>0</v>
      </c>
      <c r="R9" s="197">
        <v>7.48</v>
      </c>
      <c r="S9" s="197">
        <v>0</v>
      </c>
      <c r="T9" s="197">
        <v>0</v>
      </c>
      <c r="U9" s="197">
        <v>51.83</v>
      </c>
      <c r="V9" s="197">
        <v>5.39</v>
      </c>
      <c r="W9" s="197">
        <v>13.34</v>
      </c>
      <c r="X9" s="197">
        <v>29.21</v>
      </c>
      <c r="Y9" s="197">
        <v>0</v>
      </c>
      <c r="Z9">
        <v>0</v>
      </c>
      <c r="AA9" s="197">
        <v>11.2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58.71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60.87</v>
      </c>
      <c r="AQ9" s="197">
        <v>22.78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4.53</v>
      </c>
      <c r="L10" s="197">
        <v>307.88</v>
      </c>
      <c r="M10" s="197">
        <v>27.33</v>
      </c>
      <c r="N10" s="197">
        <v>17.41</v>
      </c>
      <c r="O10" s="197">
        <v>0</v>
      </c>
      <c r="P10" s="197">
        <v>30.74</v>
      </c>
      <c r="Q10" s="197">
        <v>0</v>
      </c>
      <c r="R10" s="197">
        <v>7.48</v>
      </c>
      <c r="S10" s="197">
        <v>0</v>
      </c>
      <c r="T10" s="197">
        <v>0</v>
      </c>
      <c r="U10" s="197">
        <v>51.83</v>
      </c>
      <c r="V10" s="197">
        <v>5.39</v>
      </c>
      <c r="W10" s="197">
        <v>13.34</v>
      </c>
      <c r="X10" s="197">
        <v>29.21</v>
      </c>
      <c r="Y10" s="197">
        <v>0</v>
      </c>
      <c r="Z10">
        <v>0</v>
      </c>
      <c r="AA10" s="197">
        <v>11.2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58.71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60.87</v>
      </c>
      <c r="AQ10" s="197">
        <v>22.78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4.53</v>
      </c>
      <c r="L11" s="197">
        <v>307.88</v>
      </c>
      <c r="M11" s="197">
        <v>27.33</v>
      </c>
      <c r="N11" s="197">
        <v>17.41</v>
      </c>
      <c r="O11" s="197">
        <v>0</v>
      </c>
      <c r="P11" s="197">
        <v>30.74</v>
      </c>
      <c r="Q11" s="197">
        <v>0</v>
      </c>
      <c r="R11" s="197">
        <v>9.44</v>
      </c>
      <c r="S11" s="197">
        <v>0</v>
      </c>
      <c r="T11" s="197">
        <v>0</v>
      </c>
      <c r="U11" s="197">
        <v>51.83</v>
      </c>
      <c r="V11" s="197">
        <v>5.39</v>
      </c>
      <c r="W11" s="197">
        <v>13.34</v>
      </c>
      <c r="X11" s="197">
        <v>29.21</v>
      </c>
      <c r="Y11" s="197">
        <v>0</v>
      </c>
      <c r="Z11">
        <v>0</v>
      </c>
      <c r="AA11" s="197">
        <v>11.2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58.71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60.87</v>
      </c>
      <c r="AQ11" s="197">
        <v>22.78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4.53</v>
      </c>
      <c r="L12" s="197">
        <v>307.88</v>
      </c>
      <c r="M12" s="197">
        <v>27.33</v>
      </c>
      <c r="N12" s="197">
        <v>17.41</v>
      </c>
      <c r="O12" s="197">
        <v>0</v>
      </c>
      <c r="P12" s="197">
        <v>30.74</v>
      </c>
      <c r="Q12" s="197">
        <v>0</v>
      </c>
      <c r="R12" s="197">
        <v>11.4</v>
      </c>
      <c r="S12" s="197">
        <v>0</v>
      </c>
      <c r="T12" s="197">
        <v>0</v>
      </c>
      <c r="U12" s="197">
        <v>51.83</v>
      </c>
      <c r="V12" s="197">
        <v>5.39</v>
      </c>
      <c r="W12" s="197">
        <v>13.34</v>
      </c>
      <c r="X12" s="197">
        <v>29.21</v>
      </c>
      <c r="Y12" s="197">
        <v>0</v>
      </c>
      <c r="Z12">
        <v>0</v>
      </c>
      <c r="AA12" s="197">
        <v>11.2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58.71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60.87</v>
      </c>
      <c r="AQ12" s="197">
        <v>22.78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4.53</v>
      </c>
      <c r="L13" s="197">
        <v>307.88</v>
      </c>
      <c r="M13" s="197">
        <v>27.33</v>
      </c>
      <c r="N13" s="197">
        <v>17.41</v>
      </c>
      <c r="O13" s="197">
        <v>0</v>
      </c>
      <c r="P13" s="197">
        <v>30.74</v>
      </c>
      <c r="Q13" s="197">
        <v>0</v>
      </c>
      <c r="R13" s="197">
        <v>11.66</v>
      </c>
      <c r="S13" s="197">
        <v>0</v>
      </c>
      <c r="T13" s="197">
        <v>0</v>
      </c>
      <c r="U13" s="197">
        <v>51.83</v>
      </c>
      <c r="V13" s="197">
        <v>5.39</v>
      </c>
      <c r="W13" s="197">
        <v>13.34</v>
      </c>
      <c r="X13" s="197">
        <v>29.21</v>
      </c>
      <c r="Y13" s="197">
        <v>0</v>
      </c>
      <c r="Z13">
        <v>0</v>
      </c>
      <c r="AA13" s="197">
        <v>11.2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58.71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60.87</v>
      </c>
      <c r="AQ13" s="197">
        <v>22.78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4.53</v>
      </c>
      <c r="L14" s="197">
        <v>307.88</v>
      </c>
      <c r="M14" s="197">
        <v>27.33</v>
      </c>
      <c r="N14" s="197">
        <v>17.41</v>
      </c>
      <c r="O14" s="197">
        <v>0</v>
      </c>
      <c r="P14" s="197">
        <v>30.74</v>
      </c>
      <c r="Q14" s="197">
        <v>0</v>
      </c>
      <c r="R14" s="197">
        <v>11.66</v>
      </c>
      <c r="S14" s="197">
        <v>0</v>
      </c>
      <c r="T14" s="197">
        <v>0</v>
      </c>
      <c r="U14" s="197">
        <v>51.83</v>
      </c>
      <c r="V14" s="197">
        <v>5.39</v>
      </c>
      <c r="W14" s="197">
        <v>13.34</v>
      </c>
      <c r="X14" s="197">
        <v>29.21</v>
      </c>
      <c r="Y14" s="197">
        <v>0</v>
      </c>
      <c r="Z14">
        <v>0</v>
      </c>
      <c r="AA14" s="197">
        <v>11.2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58.71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60.87</v>
      </c>
      <c r="AQ14" s="197">
        <v>22.78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4.53</v>
      </c>
      <c r="L15" s="197">
        <v>307.88</v>
      </c>
      <c r="M15" s="197">
        <v>27.33</v>
      </c>
      <c r="N15" s="197">
        <v>17.41</v>
      </c>
      <c r="O15" s="197">
        <v>0</v>
      </c>
      <c r="P15" s="197">
        <v>30.74</v>
      </c>
      <c r="Q15" s="197">
        <v>0</v>
      </c>
      <c r="R15" s="197">
        <v>11.66</v>
      </c>
      <c r="S15" s="197">
        <v>0</v>
      </c>
      <c r="T15" s="197">
        <v>0</v>
      </c>
      <c r="U15" s="197">
        <v>51.83</v>
      </c>
      <c r="V15" s="197">
        <v>5.39</v>
      </c>
      <c r="W15" s="197">
        <v>13.34</v>
      </c>
      <c r="X15" s="197">
        <v>29.21</v>
      </c>
      <c r="Y15" s="197">
        <v>0</v>
      </c>
      <c r="Z15">
        <v>0</v>
      </c>
      <c r="AA15" s="197">
        <v>11.2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58.71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60.87</v>
      </c>
      <c r="AQ15" s="197">
        <v>22.78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4.53</v>
      </c>
      <c r="L16" s="197">
        <v>307.88</v>
      </c>
      <c r="M16" s="197">
        <v>27.33</v>
      </c>
      <c r="N16" s="197">
        <v>17.41</v>
      </c>
      <c r="O16" s="197">
        <v>0</v>
      </c>
      <c r="P16" s="197">
        <v>30.74</v>
      </c>
      <c r="Q16" s="197">
        <v>0</v>
      </c>
      <c r="R16" s="197">
        <v>11.66</v>
      </c>
      <c r="S16" s="197">
        <v>0</v>
      </c>
      <c r="T16" s="197">
        <v>0</v>
      </c>
      <c r="U16" s="197">
        <v>51.83</v>
      </c>
      <c r="V16" s="197">
        <v>5.39</v>
      </c>
      <c r="W16" s="197">
        <v>13.34</v>
      </c>
      <c r="X16" s="197">
        <v>29.21</v>
      </c>
      <c r="Y16" s="197">
        <v>0</v>
      </c>
      <c r="Z16">
        <v>0</v>
      </c>
      <c r="AA16" s="197">
        <v>11.2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58.71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60.87</v>
      </c>
      <c r="AQ16" s="197">
        <v>22.78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4.53</v>
      </c>
      <c r="L17" s="197">
        <v>307.88</v>
      </c>
      <c r="M17" s="197">
        <v>27.33</v>
      </c>
      <c r="N17" s="197">
        <v>17.41</v>
      </c>
      <c r="O17" s="197">
        <v>0</v>
      </c>
      <c r="P17" s="197">
        <v>30.74</v>
      </c>
      <c r="Q17" s="197">
        <v>0</v>
      </c>
      <c r="R17" s="197">
        <v>11.66</v>
      </c>
      <c r="S17" s="197">
        <v>0</v>
      </c>
      <c r="T17" s="197">
        <v>0</v>
      </c>
      <c r="U17" s="197">
        <v>51.83</v>
      </c>
      <c r="V17" s="197">
        <v>5.39</v>
      </c>
      <c r="W17" s="197">
        <v>13.34</v>
      </c>
      <c r="X17" s="197">
        <v>29.21</v>
      </c>
      <c r="Y17" s="197">
        <v>0</v>
      </c>
      <c r="Z17">
        <v>0</v>
      </c>
      <c r="AA17" s="197">
        <v>11.2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58.71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60.87</v>
      </c>
      <c r="AQ17" s="197">
        <v>22.78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4.53</v>
      </c>
      <c r="L18" s="197">
        <v>307.88</v>
      </c>
      <c r="M18" s="197">
        <v>27.33</v>
      </c>
      <c r="N18" s="197">
        <v>17.41</v>
      </c>
      <c r="O18" s="197">
        <v>0</v>
      </c>
      <c r="P18" s="197">
        <v>30.74</v>
      </c>
      <c r="Q18" s="197">
        <v>0</v>
      </c>
      <c r="R18" s="197">
        <v>11.66</v>
      </c>
      <c r="S18" s="197">
        <v>0</v>
      </c>
      <c r="T18" s="197">
        <v>0</v>
      </c>
      <c r="U18" s="197">
        <v>51.83</v>
      </c>
      <c r="V18" s="197">
        <v>5.39</v>
      </c>
      <c r="W18" s="197">
        <v>13.34</v>
      </c>
      <c r="X18" s="197">
        <v>29.21</v>
      </c>
      <c r="Y18" s="197">
        <v>0</v>
      </c>
      <c r="Z18">
        <v>0</v>
      </c>
      <c r="AA18" s="197">
        <v>11.2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58.71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60.87</v>
      </c>
      <c r="AQ18" s="197">
        <v>22.78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4.53</v>
      </c>
      <c r="L19" s="197">
        <v>307.89</v>
      </c>
      <c r="M19" s="197">
        <v>27.33</v>
      </c>
      <c r="N19" s="197">
        <v>17.41</v>
      </c>
      <c r="O19" s="197">
        <v>0</v>
      </c>
      <c r="P19" s="197">
        <v>30.74</v>
      </c>
      <c r="Q19" s="197">
        <v>0</v>
      </c>
      <c r="R19" s="197">
        <v>11.66</v>
      </c>
      <c r="S19" s="197">
        <v>0</v>
      </c>
      <c r="T19" s="197">
        <v>0</v>
      </c>
      <c r="U19" s="197">
        <v>51.83</v>
      </c>
      <c r="V19" s="197">
        <v>5.39</v>
      </c>
      <c r="W19" s="197">
        <v>13.34</v>
      </c>
      <c r="X19" s="197">
        <v>29.21</v>
      </c>
      <c r="Y19" s="197">
        <v>0</v>
      </c>
      <c r="Z19">
        <v>0</v>
      </c>
      <c r="AA19" s="197">
        <v>11.2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58.71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60.87</v>
      </c>
      <c r="AQ19" s="197">
        <v>22.78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4.53</v>
      </c>
      <c r="L20" s="197">
        <v>307.88</v>
      </c>
      <c r="M20" s="197">
        <v>27.33</v>
      </c>
      <c r="N20" s="197">
        <v>17.41</v>
      </c>
      <c r="O20" s="197">
        <v>0</v>
      </c>
      <c r="P20" s="197">
        <v>30.74</v>
      </c>
      <c r="Q20" s="197">
        <v>0</v>
      </c>
      <c r="R20" s="197">
        <v>11.66</v>
      </c>
      <c r="S20" s="197">
        <v>0</v>
      </c>
      <c r="T20" s="197">
        <v>0</v>
      </c>
      <c r="U20" s="197">
        <v>51.83</v>
      </c>
      <c r="V20" s="197">
        <v>5.39</v>
      </c>
      <c r="W20" s="197">
        <v>13.34</v>
      </c>
      <c r="X20" s="197">
        <v>29.21</v>
      </c>
      <c r="Y20" s="197">
        <v>0</v>
      </c>
      <c r="Z20">
        <v>0</v>
      </c>
      <c r="AA20" s="197">
        <v>11.2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58.71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60.87</v>
      </c>
      <c r="AQ20" s="197">
        <v>22.78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4.53</v>
      </c>
      <c r="L21" s="197">
        <v>307.88</v>
      </c>
      <c r="M21" s="197">
        <v>27.33</v>
      </c>
      <c r="N21" s="197">
        <v>17.41</v>
      </c>
      <c r="O21" s="197">
        <v>0</v>
      </c>
      <c r="P21" s="197">
        <v>30.74</v>
      </c>
      <c r="Q21" s="197">
        <v>0</v>
      </c>
      <c r="R21" s="197">
        <v>11.66</v>
      </c>
      <c r="S21" s="197">
        <v>0</v>
      </c>
      <c r="T21" s="197">
        <v>0</v>
      </c>
      <c r="U21" s="197">
        <v>51.83</v>
      </c>
      <c r="V21" s="197">
        <v>5.39</v>
      </c>
      <c r="W21" s="197">
        <v>13.34</v>
      </c>
      <c r="X21" s="197">
        <v>29.21</v>
      </c>
      <c r="Y21" s="197">
        <v>0</v>
      </c>
      <c r="Z21">
        <v>0</v>
      </c>
      <c r="AA21" s="197">
        <v>11.2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58.71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60.87</v>
      </c>
      <c r="AQ21" s="197">
        <v>22.78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4.53</v>
      </c>
      <c r="L22" s="197">
        <v>377.59</v>
      </c>
      <c r="M22" s="197">
        <v>27.33</v>
      </c>
      <c r="N22" s="197">
        <v>17.41</v>
      </c>
      <c r="O22" s="197">
        <v>0</v>
      </c>
      <c r="P22" s="197">
        <v>30.74</v>
      </c>
      <c r="Q22" s="197">
        <v>0</v>
      </c>
      <c r="R22" s="197">
        <v>11.66</v>
      </c>
      <c r="S22" s="197">
        <v>0</v>
      </c>
      <c r="T22" s="197">
        <v>0</v>
      </c>
      <c r="U22" s="197">
        <v>51.83</v>
      </c>
      <c r="V22" s="197">
        <v>5.39</v>
      </c>
      <c r="W22" s="197">
        <v>13.34</v>
      </c>
      <c r="X22" s="197">
        <v>29.21</v>
      </c>
      <c r="Y22" s="197">
        <v>0</v>
      </c>
      <c r="Z22">
        <v>0</v>
      </c>
      <c r="AA22" s="197">
        <v>11.2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58.71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60.87</v>
      </c>
      <c r="AQ22" s="197">
        <v>22.78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4.53</v>
      </c>
      <c r="L23" s="197">
        <v>445.37</v>
      </c>
      <c r="M23" s="197">
        <v>27.33</v>
      </c>
      <c r="N23" s="197">
        <v>17.41</v>
      </c>
      <c r="O23" s="197">
        <v>0</v>
      </c>
      <c r="P23" s="197">
        <v>30.74</v>
      </c>
      <c r="Q23" s="197">
        <v>0</v>
      </c>
      <c r="R23" s="197">
        <v>11.66</v>
      </c>
      <c r="S23" s="197">
        <v>0</v>
      </c>
      <c r="T23" s="197">
        <v>0</v>
      </c>
      <c r="U23" s="197">
        <v>51.83</v>
      </c>
      <c r="V23" s="197">
        <v>5.39</v>
      </c>
      <c r="W23" s="197">
        <v>13.34</v>
      </c>
      <c r="X23" s="197">
        <v>29.21</v>
      </c>
      <c r="Y23" s="197">
        <v>0</v>
      </c>
      <c r="Z23">
        <v>0</v>
      </c>
      <c r="AA23" s="197">
        <v>11.2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52.82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60.87</v>
      </c>
      <c r="AQ23" s="197">
        <v>22.78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4.53</v>
      </c>
      <c r="L24" s="197">
        <v>513.14</v>
      </c>
      <c r="M24" s="197">
        <v>27.33</v>
      </c>
      <c r="N24" s="197">
        <v>17.41</v>
      </c>
      <c r="O24" s="197">
        <v>0</v>
      </c>
      <c r="P24" s="197">
        <v>30.74</v>
      </c>
      <c r="Q24" s="197">
        <v>2.96</v>
      </c>
      <c r="R24" s="197">
        <v>11.66</v>
      </c>
      <c r="S24" s="197">
        <v>7.84</v>
      </c>
      <c r="T24" s="197">
        <v>0</v>
      </c>
      <c r="U24" s="197">
        <v>51.83</v>
      </c>
      <c r="V24" s="197">
        <v>5.39</v>
      </c>
      <c r="W24" s="197">
        <v>13.34</v>
      </c>
      <c r="X24" s="197">
        <v>29.21</v>
      </c>
      <c r="Y24" s="197">
        <v>0</v>
      </c>
      <c r="Z24">
        <v>0</v>
      </c>
      <c r="AA24" s="197">
        <v>11.2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69.61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60.87</v>
      </c>
      <c r="AQ24" s="197">
        <v>22.78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4.53</v>
      </c>
      <c r="L25" s="197">
        <v>560.1</v>
      </c>
      <c r="M25" s="197">
        <v>27.33</v>
      </c>
      <c r="N25" s="197">
        <v>17.41</v>
      </c>
      <c r="O25" s="197">
        <v>0</v>
      </c>
      <c r="P25" s="197">
        <v>30.74</v>
      </c>
      <c r="Q25" s="197">
        <v>2.96</v>
      </c>
      <c r="R25" s="197">
        <v>11.66</v>
      </c>
      <c r="S25" s="197">
        <v>7.84</v>
      </c>
      <c r="T25" s="197">
        <v>0</v>
      </c>
      <c r="U25" s="197">
        <v>51.83</v>
      </c>
      <c r="V25" s="197">
        <v>5.39</v>
      </c>
      <c r="W25" s="197">
        <v>13.34</v>
      </c>
      <c r="X25" s="197">
        <v>29.21</v>
      </c>
      <c r="Y25" s="197">
        <v>0</v>
      </c>
      <c r="Z25">
        <v>0</v>
      </c>
      <c r="AA25" s="197">
        <v>11.2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69.61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60.87</v>
      </c>
      <c r="AQ25" s="197">
        <v>22.78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4.53</v>
      </c>
      <c r="L26" s="197">
        <v>560.1</v>
      </c>
      <c r="M26" s="197">
        <v>27.33</v>
      </c>
      <c r="N26" s="197">
        <v>17.41</v>
      </c>
      <c r="O26" s="197">
        <v>0</v>
      </c>
      <c r="P26" s="197">
        <v>30.74</v>
      </c>
      <c r="Q26" s="197">
        <v>2.96</v>
      </c>
      <c r="R26" s="197">
        <v>11.66</v>
      </c>
      <c r="S26" s="197">
        <v>7.84</v>
      </c>
      <c r="T26" s="197">
        <v>0</v>
      </c>
      <c r="U26" s="197">
        <v>51.83</v>
      </c>
      <c r="V26" s="197">
        <v>5.39</v>
      </c>
      <c r="W26" s="197">
        <v>13.34</v>
      </c>
      <c r="X26" s="197">
        <v>29.21</v>
      </c>
      <c r="Y26" s="197">
        <v>0</v>
      </c>
      <c r="Z26">
        <v>0</v>
      </c>
      <c r="AA26" s="197">
        <v>11.2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69.61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60.87</v>
      </c>
      <c r="AQ26" s="197">
        <v>22.78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4.53</v>
      </c>
      <c r="L27" s="197">
        <v>560.1</v>
      </c>
      <c r="M27" s="197">
        <v>27.33</v>
      </c>
      <c r="N27" s="197">
        <v>17.41</v>
      </c>
      <c r="O27" s="197">
        <v>0</v>
      </c>
      <c r="P27" s="197">
        <v>30.74</v>
      </c>
      <c r="Q27" s="197">
        <v>2.96</v>
      </c>
      <c r="R27" s="197">
        <v>11.66</v>
      </c>
      <c r="S27" s="197">
        <v>7.84</v>
      </c>
      <c r="T27" s="197">
        <v>0</v>
      </c>
      <c r="U27" s="197">
        <v>51.83</v>
      </c>
      <c r="V27" s="197">
        <v>5.39</v>
      </c>
      <c r="W27" s="197">
        <v>13.34</v>
      </c>
      <c r="X27" s="197">
        <v>29.21</v>
      </c>
      <c r="Y27" s="197">
        <v>0</v>
      </c>
      <c r="Z27">
        <v>0</v>
      </c>
      <c r="AA27" s="197">
        <v>11.2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69.61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60.87</v>
      </c>
      <c r="AQ27" s="197">
        <v>22.78</v>
      </c>
      <c r="AR27" s="197">
        <v>0.13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4.53</v>
      </c>
      <c r="L28" s="197">
        <v>560.1</v>
      </c>
      <c r="M28" s="197">
        <v>27.33</v>
      </c>
      <c r="N28" s="197">
        <v>17.41</v>
      </c>
      <c r="O28" s="197">
        <v>0</v>
      </c>
      <c r="P28" s="197">
        <v>30.74</v>
      </c>
      <c r="Q28" s="197">
        <v>2.96</v>
      </c>
      <c r="R28" s="197">
        <v>11.66</v>
      </c>
      <c r="S28" s="197">
        <v>7.84</v>
      </c>
      <c r="T28" s="197">
        <v>0</v>
      </c>
      <c r="U28" s="197">
        <v>51.83</v>
      </c>
      <c r="V28" s="197">
        <v>5.39</v>
      </c>
      <c r="W28" s="197">
        <v>13.34</v>
      </c>
      <c r="X28" s="197">
        <v>29.21</v>
      </c>
      <c r="Y28" s="197">
        <v>0</v>
      </c>
      <c r="Z28">
        <v>0</v>
      </c>
      <c r="AA28" s="197">
        <v>11.2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69.61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60.87</v>
      </c>
      <c r="AQ28" s="197">
        <v>22.78</v>
      </c>
      <c r="AR28" s="197">
        <v>0.76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4.53</v>
      </c>
      <c r="L29" s="197">
        <v>560.1</v>
      </c>
      <c r="M29" s="197">
        <v>27.33</v>
      </c>
      <c r="N29" s="197">
        <v>17.41</v>
      </c>
      <c r="O29" s="197">
        <v>0</v>
      </c>
      <c r="P29" s="197">
        <v>30.74</v>
      </c>
      <c r="Q29" s="197">
        <v>2.96</v>
      </c>
      <c r="R29" s="197">
        <v>11.66</v>
      </c>
      <c r="S29" s="197">
        <v>7.84</v>
      </c>
      <c r="T29" s="197">
        <v>0</v>
      </c>
      <c r="U29" s="197">
        <v>51.83</v>
      </c>
      <c r="V29" s="197">
        <v>5.39</v>
      </c>
      <c r="W29" s="197">
        <v>13.34</v>
      </c>
      <c r="X29" s="197">
        <v>29.21</v>
      </c>
      <c r="Y29" s="197">
        <v>0</v>
      </c>
      <c r="Z29">
        <v>0</v>
      </c>
      <c r="AA29" s="197">
        <v>11.2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52.82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60.87</v>
      </c>
      <c r="AQ29" s="197">
        <v>22.78</v>
      </c>
      <c r="AR29" s="197">
        <v>2.8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4.53</v>
      </c>
      <c r="L30" s="197">
        <v>560.1</v>
      </c>
      <c r="M30" s="197">
        <v>27.33</v>
      </c>
      <c r="N30" s="197">
        <v>17.41</v>
      </c>
      <c r="O30" s="197">
        <v>0</v>
      </c>
      <c r="P30" s="197">
        <v>30.74</v>
      </c>
      <c r="Q30" s="197">
        <v>2.96</v>
      </c>
      <c r="R30" s="197">
        <v>11.66</v>
      </c>
      <c r="S30" s="197">
        <v>7.84</v>
      </c>
      <c r="T30" s="197">
        <v>0</v>
      </c>
      <c r="U30" s="197">
        <v>51.83</v>
      </c>
      <c r="V30" s="197">
        <v>5.39</v>
      </c>
      <c r="W30" s="197">
        <v>13.34</v>
      </c>
      <c r="X30" s="197">
        <v>29.21</v>
      </c>
      <c r="Y30" s="197">
        <v>0</v>
      </c>
      <c r="Z30">
        <v>0</v>
      </c>
      <c r="AA30" s="197">
        <v>11.2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52.82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60.87</v>
      </c>
      <c r="AQ30" s="197">
        <v>22.78</v>
      </c>
      <c r="AR30" s="197">
        <v>9.07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4.53</v>
      </c>
      <c r="L31" s="197">
        <v>560.1</v>
      </c>
      <c r="M31" s="197">
        <v>27.33</v>
      </c>
      <c r="N31" s="197">
        <v>17.41</v>
      </c>
      <c r="O31" s="197">
        <v>0</v>
      </c>
      <c r="P31" s="197">
        <v>30.74</v>
      </c>
      <c r="Q31" s="197">
        <v>2.96</v>
      </c>
      <c r="R31" s="197">
        <v>11.66</v>
      </c>
      <c r="S31" s="197">
        <v>7.84</v>
      </c>
      <c r="T31" s="197">
        <v>0</v>
      </c>
      <c r="U31" s="197">
        <v>51.83</v>
      </c>
      <c r="V31" s="197">
        <v>5.39</v>
      </c>
      <c r="W31" s="197">
        <v>13.34</v>
      </c>
      <c r="X31" s="197">
        <v>29.21</v>
      </c>
      <c r="Y31" s="197">
        <v>0</v>
      </c>
      <c r="Z31">
        <v>0</v>
      </c>
      <c r="AA31" s="197">
        <v>11.2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52.82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60.87</v>
      </c>
      <c r="AQ31" s="197">
        <v>22.78</v>
      </c>
      <c r="AR31" s="197">
        <v>15.62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4.53</v>
      </c>
      <c r="L32" s="197">
        <v>560.1</v>
      </c>
      <c r="M32" s="197">
        <v>27.33</v>
      </c>
      <c r="N32" s="197">
        <v>17.41</v>
      </c>
      <c r="O32" s="197">
        <v>0</v>
      </c>
      <c r="P32" s="197">
        <v>30.74</v>
      </c>
      <c r="Q32" s="197">
        <v>2.96</v>
      </c>
      <c r="R32" s="197">
        <v>11.66</v>
      </c>
      <c r="S32" s="197">
        <v>7.84</v>
      </c>
      <c r="T32" s="197">
        <v>0</v>
      </c>
      <c r="U32" s="197">
        <v>51.83</v>
      </c>
      <c r="V32" s="197">
        <v>5.39</v>
      </c>
      <c r="W32" s="197">
        <v>13.34</v>
      </c>
      <c r="X32" s="197">
        <v>29.21</v>
      </c>
      <c r="Y32" s="197">
        <v>0</v>
      </c>
      <c r="Z32">
        <v>0</v>
      </c>
      <c r="AA32" s="197">
        <v>11.2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52.82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60.87</v>
      </c>
      <c r="AQ32" s="197">
        <v>22.78</v>
      </c>
      <c r="AR32" s="197">
        <v>19.2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4.53</v>
      </c>
      <c r="L33" s="197">
        <v>560.1</v>
      </c>
      <c r="M33" s="197">
        <v>27.33</v>
      </c>
      <c r="N33" s="197">
        <v>17.41</v>
      </c>
      <c r="O33" s="197">
        <v>0</v>
      </c>
      <c r="P33" s="197">
        <v>30.74</v>
      </c>
      <c r="Q33" s="197">
        <v>2.96</v>
      </c>
      <c r="R33" s="197">
        <v>11.66</v>
      </c>
      <c r="S33" s="197">
        <v>7.84</v>
      </c>
      <c r="T33" s="197">
        <v>0</v>
      </c>
      <c r="U33" s="197">
        <v>51.83</v>
      </c>
      <c r="V33" s="197">
        <v>5.39</v>
      </c>
      <c r="W33" s="197">
        <v>13.34</v>
      </c>
      <c r="X33" s="197">
        <v>29.21</v>
      </c>
      <c r="Y33" s="197">
        <v>0</v>
      </c>
      <c r="Z33">
        <v>0</v>
      </c>
      <c r="AA33" s="197">
        <v>11.2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52.82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60.87</v>
      </c>
      <c r="AQ33" s="197">
        <v>22.78</v>
      </c>
      <c r="AR33" s="197">
        <v>20.7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4.53</v>
      </c>
      <c r="L34" s="197">
        <v>493.78</v>
      </c>
      <c r="M34" s="197">
        <v>27.33</v>
      </c>
      <c r="N34" s="197">
        <v>17.41</v>
      </c>
      <c r="O34" s="197">
        <v>0</v>
      </c>
      <c r="P34" s="197">
        <v>30.74</v>
      </c>
      <c r="Q34" s="197">
        <v>0</v>
      </c>
      <c r="R34" s="197">
        <v>11.66</v>
      </c>
      <c r="S34" s="197">
        <v>6.18</v>
      </c>
      <c r="T34" s="197">
        <v>0</v>
      </c>
      <c r="U34" s="197">
        <v>51.83</v>
      </c>
      <c r="V34" s="197">
        <v>5.39</v>
      </c>
      <c r="W34" s="197">
        <v>13.34</v>
      </c>
      <c r="X34" s="197">
        <v>29.21</v>
      </c>
      <c r="Y34" s="197">
        <v>0</v>
      </c>
      <c r="Z34">
        <v>0</v>
      </c>
      <c r="AA34" s="197">
        <v>11.2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52.82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60.87</v>
      </c>
      <c r="AQ34" s="197">
        <v>22.78</v>
      </c>
      <c r="AR34" s="197">
        <v>21.7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4.53</v>
      </c>
      <c r="L35" s="197">
        <v>491.4</v>
      </c>
      <c r="M35" s="197">
        <v>27.33</v>
      </c>
      <c r="N35" s="197">
        <v>17.41</v>
      </c>
      <c r="O35" s="197">
        <v>0</v>
      </c>
      <c r="P35" s="197">
        <v>29.85</v>
      </c>
      <c r="Q35" s="197">
        <v>0</v>
      </c>
      <c r="R35" s="197">
        <v>11.66</v>
      </c>
      <c r="S35" s="197">
        <v>0</v>
      </c>
      <c r="T35" s="197">
        <v>0</v>
      </c>
      <c r="U35" s="197">
        <v>51.83</v>
      </c>
      <c r="V35" s="197">
        <v>5.39</v>
      </c>
      <c r="W35" s="197">
        <v>13.34</v>
      </c>
      <c r="X35" s="197">
        <v>29.21</v>
      </c>
      <c r="Y35" s="197">
        <v>0</v>
      </c>
      <c r="Z35">
        <v>0</v>
      </c>
      <c r="AA35" s="197">
        <v>11.2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58.71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60.87</v>
      </c>
      <c r="AQ35" s="197">
        <v>22.78</v>
      </c>
      <c r="AR35" s="197">
        <v>21.7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4.53</v>
      </c>
      <c r="L36" s="197">
        <v>438.03</v>
      </c>
      <c r="M36" s="197">
        <v>27.33</v>
      </c>
      <c r="N36" s="197">
        <v>17.41</v>
      </c>
      <c r="O36" s="197">
        <v>0</v>
      </c>
      <c r="P36" s="197">
        <v>29.18</v>
      </c>
      <c r="Q36" s="197">
        <v>0</v>
      </c>
      <c r="R36" s="197">
        <v>11.66</v>
      </c>
      <c r="S36" s="197">
        <v>0</v>
      </c>
      <c r="T36" s="197">
        <v>0</v>
      </c>
      <c r="U36" s="197">
        <v>51.83</v>
      </c>
      <c r="V36" s="197">
        <v>5.39</v>
      </c>
      <c r="W36" s="197">
        <v>13.34</v>
      </c>
      <c r="X36" s="197">
        <v>29.21</v>
      </c>
      <c r="Y36" s="197">
        <v>0</v>
      </c>
      <c r="Z36">
        <v>0</v>
      </c>
      <c r="AA36" s="197">
        <v>11.2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58.71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60.87</v>
      </c>
      <c r="AQ36" s="197">
        <v>22.78</v>
      </c>
      <c r="AR36" s="197">
        <v>22.7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4.53</v>
      </c>
      <c r="L37" s="197">
        <v>333.02</v>
      </c>
      <c r="M37" s="197">
        <v>27.33</v>
      </c>
      <c r="N37" s="197">
        <v>17.41</v>
      </c>
      <c r="O37" s="197">
        <v>0</v>
      </c>
      <c r="P37" s="197">
        <v>29.18</v>
      </c>
      <c r="Q37" s="197">
        <v>0</v>
      </c>
      <c r="R37" s="197">
        <v>11.66</v>
      </c>
      <c r="S37" s="197">
        <v>0</v>
      </c>
      <c r="T37" s="197">
        <v>0</v>
      </c>
      <c r="U37" s="197">
        <v>51.83</v>
      </c>
      <c r="V37" s="197">
        <v>5.39</v>
      </c>
      <c r="W37" s="197">
        <v>13.34</v>
      </c>
      <c r="X37" s="197">
        <v>29.21</v>
      </c>
      <c r="Y37" s="197">
        <v>0</v>
      </c>
      <c r="Z37">
        <v>0</v>
      </c>
      <c r="AA37" s="197">
        <v>11.2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58.71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60.87</v>
      </c>
      <c r="AQ37" s="197">
        <v>22.78</v>
      </c>
      <c r="AR37" s="197">
        <v>22.7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4.53</v>
      </c>
      <c r="L38" s="197">
        <v>307.89</v>
      </c>
      <c r="M38" s="197">
        <v>27.33</v>
      </c>
      <c r="N38" s="197">
        <v>17.41</v>
      </c>
      <c r="O38" s="197">
        <v>0</v>
      </c>
      <c r="P38" s="197">
        <v>29.18</v>
      </c>
      <c r="Q38" s="197">
        <v>0</v>
      </c>
      <c r="R38" s="197">
        <v>11.66</v>
      </c>
      <c r="S38" s="197">
        <v>1.43</v>
      </c>
      <c r="T38" s="197">
        <v>0</v>
      </c>
      <c r="U38" s="197">
        <v>51.83</v>
      </c>
      <c r="V38" s="197">
        <v>5.39</v>
      </c>
      <c r="W38" s="197">
        <v>13.34</v>
      </c>
      <c r="X38" s="197">
        <v>29.21</v>
      </c>
      <c r="Y38" s="197">
        <v>0</v>
      </c>
      <c r="Z38">
        <v>0</v>
      </c>
      <c r="AA38" s="197">
        <v>11.2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58.71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60.87</v>
      </c>
      <c r="AQ38" s="197">
        <v>22.78</v>
      </c>
      <c r="AR38" s="197">
        <v>22.7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4.53</v>
      </c>
      <c r="L39" s="197">
        <v>307.88</v>
      </c>
      <c r="M39" s="197">
        <v>27.33</v>
      </c>
      <c r="N39" s="197">
        <v>17.41</v>
      </c>
      <c r="O39" s="197">
        <v>0</v>
      </c>
      <c r="P39" s="197">
        <v>29.18</v>
      </c>
      <c r="Q39" s="197">
        <v>0</v>
      </c>
      <c r="R39" s="197">
        <v>7.48</v>
      </c>
      <c r="S39" s="197">
        <v>0</v>
      </c>
      <c r="T39" s="197">
        <v>0</v>
      </c>
      <c r="U39" s="197">
        <v>51.83</v>
      </c>
      <c r="V39" s="197">
        <v>5.39</v>
      </c>
      <c r="W39" s="197">
        <v>13.34</v>
      </c>
      <c r="X39" s="197">
        <v>29.21</v>
      </c>
      <c r="Y39" s="197">
        <v>0</v>
      </c>
      <c r="Z39">
        <v>0</v>
      </c>
      <c r="AA39" s="197">
        <v>11.2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58.71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60.87</v>
      </c>
      <c r="AQ39" s="197">
        <v>22.78</v>
      </c>
      <c r="AR39" s="197">
        <v>23.2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4.53</v>
      </c>
      <c r="L40" s="197">
        <v>307.88</v>
      </c>
      <c r="M40" s="197">
        <v>27.33</v>
      </c>
      <c r="N40" s="197">
        <v>17.41</v>
      </c>
      <c r="O40" s="197">
        <v>0</v>
      </c>
      <c r="P40" s="197">
        <v>29.18</v>
      </c>
      <c r="Q40" s="197">
        <v>0</v>
      </c>
      <c r="R40" s="197">
        <v>7.48</v>
      </c>
      <c r="S40" s="197">
        <v>0</v>
      </c>
      <c r="T40" s="197">
        <v>0</v>
      </c>
      <c r="U40" s="197">
        <v>51.83</v>
      </c>
      <c r="V40" s="197">
        <v>5.39</v>
      </c>
      <c r="W40" s="197">
        <v>13.34</v>
      </c>
      <c r="X40" s="197">
        <v>29.21</v>
      </c>
      <c r="Y40" s="197">
        <v>0</v>
      </c>
      <c r="Z40">
        <v>0</v>
      </c>
      <c r="AA40" s="197">
        <v>11.2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58.71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60.87</v>
      </c>
      <c r="AQ40" s="197">
        <v>22.78</v>
      </c>
      <c r="AR40" s="197">
        <v>23.2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4.53</v>
      </c>
      <c r="L41" s="197">
        <v>307.89</v>
      </c>
      <c r="M41" s="197">
        <v>27.33</v>
      </c>
      <c r="N41" s="197">
        <v>17.41</v>
      </c>
      <c r="O41" s="197">
        <v>0</v>
      </c>
      <c r="P41" s="197">
        <v>29.18</v>
      </c>
      <c r="Q41" s="197">
        <v>0</v>
      </c>
      <c r="R41" s="197">
        <v>7.49</v>
      </c>
      <c r="S41" s="197">
        <v>0</v>
      </c>
      <c r="T41" s="197">
        <v>0</v>
      </c>
      <c r="U41" s="197">
        <v>51.83</v>
      </c>
      <c r="V41" s="197">
        <v>5.39</v>
      </c>
      <c r="W41" s="197">
        <v>13.34</v>
      </c>
      <c r="X41" s="197">
        <v>29.21</v>
      </c>
      <c r="Y41" s="197">
        <v>0</v>
      </c>
      <c r="Z41">
        <v>0</v>
      </c>
      <c r="AA41" s="197">
        <v>11.2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58.71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60.87</v>
      </c>
      <c r="AQ41" s="197">
        <v>22.78</v>
      </c>
      <c r="AR41" s="197">
        <v>23.2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4.53</v>
      </c>
      <c r="L42" s="197">
        <v>307.89</v>
      </c>
      <c r="M42" s="197">
        <v>27.33</v>
      </c>
      <c r="N42" s="197">
        <v>17.41</v>
      </c>
      <c r="O42" s="197">
        <v>0</v>
      </c>
      <c r="P42" s="197">
        <v>29.18</v>
      </c>
      <c r="Q42" s="197">
        <v>0</v>
      </c>
      <c r="R42" s="197">
        <v>7.49</v>
      </c>
      <c r="S42" s="197">
        <v>0</v>
      </c>
      <c r="T42" s="197">
        <v>0</v>
      </c>
      <c r="U42" s="197">
        <v>51.83</v>
      </c>
      <c r="V42" s="197">
        <v>5.39</v>
      </c>
      <c r="W42" s="197">
        <v>13.34</v>
      </c>
      <c r="X42" s="197">
        <v>29.21</v>
      </c>
      <c r="Y42" s="197">
        <v>0</v>
      </c>
      <c r="Z42">
        <v>0</v>
      </c>
      <c r="AA42" s="197">
        <v>11.2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58.71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60.87</v>
      </c>
      <c r="AQ42" s="197">
        <v>22.78</v>
      </c>
      <c r="AR42" s="197">
        <v>23.2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4.53</v>
      </c>
      <c r="L43" s="197">
        <v>307.89</v>
      </c>
      <c r="M43" s="197">
        <v>27.33</v>
      </c>
      <c r="N43" s="197">
        <v>17.41</v>
      </c>
      <c r="O43" s="197">
        <v>0</v>
      </c>
      <c r="P43" s="197">
        <v>29.18</v>
      </c>
      <c r="Q43" s="197">
        <v>0</v>
      </c>
      <c r="R43" s="197">
        <v>7.49</v>
      </c>
      <c r="S43" s="197">
        <v>0</v>
      </c>
      <c r="T43" s="197">
        <v>0</v>
      </c>
      <c r="U43" s="197">
        <v>51.83</v>
      </c>
      <c r="V43" s="197">
        <v>5.39</v>
      </c>
      <c r="W43" s="197">
        <v>13.34</v>
      </c>
      <c r="X43" s="197">
        <v>29.21</v>
      </c>
      <c r="Y43" s="197">
        <v>0</v>
      </c>
      <c r="Z43">
        <v>0</v>
      </c>
      <c r="AA43" s="197">
        <v>10.88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58.71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60.87</v>
      </c>
      <c r="AQ43" s="197">
        <v>22.78</v>
      </c>
      <c r="AR43" s="197">
        <v>23.2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4.53</v>
      </c>
      <c r="L44" s="197">
        <v>307.89</v>
      </c>
      <c r="M44" s="197">
        <v>27.33</v>
      </c>
      <c r="N44" s="197">
        <v>17.41</v>
      </c>
      <c r="O44" s="197">
        <v>0</v>
      </c>
      <c r="P44" s="197">
        <v>29.18</v>
      </c>
      <c r="Q44" s="197">
        <v>0</v>
      </c>
      <c r="R44" s="197">
        <v>7.49</v>
      </c>
      <c r="S44" s="197">
        <v>0</v>
      </c>
      <c r="T44" s="197">
        <v>0</v>
      </c>
      <c r="U44" s="197">
        <v>51.83</v>
      </c>
      <c r="V44" s="197">
        <v>5.39</v>
      </c>
      <c r="W44" s="197">
        <v>13.34</v>
      </c>
      <c r="X44" s="197">
        <v>29.21</v>
      </c>
      <c r="Y44" s="197">
        <v>0</v>
      </c>
      <c r="Z44">
        <v>0</v>
      </c>
      <c r="AA44" s="197">
        <v>10.88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58.71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60.87</v>
      </c>
      <c r="AQ44" s="197">
        <v>22.78</v>
      </c>
      <c r="AR44" s="197">
        <v>23.2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4.53</v>
      </c>
      <c r="L45" s="197">
        <v>307.89</v>
      </c>
      <c r="M45" s="197">
        <v>27.33</v>
      </c>
      <c r="N45" s="197">
        <v>17.41</v>
      </c>
      <c r="O45" s="197">
        <v>0</v>
      </c>
      <c r="P45" s="197">
        <v>29.18</v>
      </c>
      <c r="Q45" s="197">
        <v>0</v>
      </c>
      <c r="R45" s="197">
        <v>7.49</v>
      </c>
      <c r="S45" s="197">
        <v>0</v>
      </c>
      <c r="T45" s="197">
        <v>0</v>
      </c>
      <c r="U45" s="197">
        <v>51.83</v>
      </c>
      <c r="V45" s="197">
        <v>5.39</v>
      </c>
      <c r="W45" s="197">
        <v>13.34</v>
      </c>
      <c r="X45" s="197">
        <v>29.21</v>
      </c>
      <c r="Y45" s="197">
        <v>0</v>
      </c>
      <c r="Z45">
        <v>0</v>
      </c>
      <c r="AA45" s="197">
        <v>10.57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58.71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60.87</v>
      </c>
      <c r="AQ45" s="197">
        <v>22.78</v>
      </c>
      <c r="AR45" s="197">
        <v>23.2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4.53</v>
      </c>
      <c r="L46" s="197">
        <v>307.89</v>
      </c>
      <c r="M46" s="197">
        <v>27.33</v>
      </c>
      <c r="N46" s="197">
        <v>17.41</v>
      </c>
      <c r="O46" s="197">
        <v>0</v>
      </c>
      <c r="P46" s="197">
        <v>29.18</v>
      </c>
      <c r="Q46" s="197">
        <v>0</v>
      </c>
      <c r="R46" s="197">
        <v>7.49</v>
      </c>
      <c r="S46" s="197">
        <v>0</v>
      </c>
      <c r="T46" s="197">
        <v>0</v>
      </c>
      <c r="U46" s="197">
        <v>51.83</v>
      </c>
      <c r="V46" s="197">
        <v>5.39</v>
      </c>
      <c r="W46" s="197">
        <v>13.34</v>
      </c>
      <c r="X46" s="197">
        <v>29.21</v>
      </c>
      <c r="Y46" s="197">
        <v>0</v>
      </c>
      <c r="Z46">
        <v>0</v>
      </c>
      <c r="AA46" s="197">
        <v>10.57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58.71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60.87</v>
      </c>
      <c r="AQ46" s="197">
        <v>22.78</v>
      </c>
      <c r="AR46" s="197">
        <v>23.2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4.53</v>
      </c>
      <c r="L47" s="197">
        <v>307.89</v>
      </c>
      <c r="M47" s="197">
        <v>27.33</v>
      </c>
      <c r="N47" s="197">
        <v>17.41</v>
      </c>
      <c r="O47" s="197">
        <v>0</v>
      </c>
      <c r="P47" s="197">
        <v>29.18</v>
      </c>
      <c r="Q47" s="197">
        <v>0</v>
      </c>
      <c r="R47" s="197">
        <v>7.49</v>
      </c>
      <c r="S47" s="197">
        <v>0</v>
      </c>
      <c r="T47" s="197">
        <v>0</v>
      </c>
      <c r="U47" s="197">
        <v>51.83</v>
      </c>
      <c r="V47" s="197">
        <v>5.39</v>
      </c>
      <c r="W47" s="197">
        <v>13.34</v>
      </c>
      <c r="X47" s="197">
        <v>29.21</v>
      </c>
      <c r="Y47" s="197">
        <v>0</v>
      </c>
      <c r="Z47">
        <v>0</v>
      </c>
      <c r="AA47" s="197">
        <v>10.57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58.71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60.87</v>
      </c>
      <c r="AQ47" s="197">
        <v>22.78</v>
      </c>
      <c r="AR47" s="197">
        <v>23.2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4.53</v>
      </c>
      <c r="L48" s="197">
        <v>307.89</v>
      </c>
      <c r="M48" s="197">
        <v>27.33</v>
      </c>
      <c r="N48" s="197">
        <v>17.41</v>
      </c>
      <c r="O48" s="197">
        <v>0</v>
      </c>
      <c r="P48" s="197">
        <v>29.18</v>
      </c>
      <c r="Q48" s="197">
        <v>0</v>
      </c>
      <c r="R48" s="197">
        <v>7.49</v>
      </c>
      <c r="S48" s="197">
        <v>0</v>
      </c>
      <c r="T48" s="197">
        <v>0</v>
      </c>
      <c r="U48" s="197">
        <v>51.83</v>
      </c>
      <c r="V48" s="197">
        <v>5.39</v>
      </c>
      <c r="W48" s="197">
        <v>13.34</v>
      </c>
      <c r="X48" s="197">
        <v>29.21</v>
      </c>
      <c r="Y48" s="197">
        <v>0</v>
      </c>
      <c r="Z48">
        <v>0</v>
      </c>
      <c r="AA48" s="197">
        <v>10.57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58.71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60.87</v>
      </c>
      <c r="AQ48" s="197">
        <v>22.78</v>
      </c>
      <c r="AR48" s="197">
        <v>23.2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4.53</v>
      </c>
      <c r="L49" s="197">
        <v>307.89</v>
      </c>
      <c r="M49" s="197">
        <v>27.33</v>
      </c>
      <c r="N49" s="197">
        <v>17.41</v>
      </c>
      <c r="O49" s="197">
        <v>0</v>
      </c>
      <c r="P49" s="197">
        <v>29.18</v>
      </c>
      <c r="Q49" s="197">
        <v>0</v>
      </c>
      <c r="R49" s="197">
        <v>7.49</v>
      </c>
      <c r="S49" s="197">
        <v>0</v>
      </c>
      <c r="T49" s="197">
        <v>0</v>
      </c>
      <c r="U49" s="197">
        <v>51.83</v>
      </c>
      <c r="V49" s="197">
        <v>5.39</v>
      </c>
      <c r="W49" s="197">
        <v>13.34</v>
      </c>
      <c r="X49" s="197">
        <v>29.21</v>
      </c>
      <c r="Y49" s="197">
        <v>0</v>
      </c>
      <c r="Z49">
        <v>0</v>
      </c>
      <c r="AA49" s="197">
        <v>10.57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58.71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60.87</v>
      </c>
      <c r="AQ49" s="197">
        <v>22.78</v>
      </c>
      <c r="AR49" s="197">
        <v>23.2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4.53</v>
      </c>
      <c r="L50" s="197">
        <v>307.89</v>
      </c>
      <c r="M50" s="197">
        <v>27.33</v>
      </c>
      <c r="N50" s="197">
        <v>17.41</v>
      </c>
      <c r="O50" s="197">
        <v>0</v>
      </c>
      <c r="P50" s="197">
        <v>29.18</v>
      </c>
      <c r="Q50" s="197">
        <v>0</v>
      </c>
      <c r="R50" s="197">
        <v>7.49</v>
      </c>
      <c r="S50" s="197">
        <v>0</v>
      </c>
      <c r="T50" s="197">
        <v>0</v>
      </c>
      <c r="U50" s="197">
        <v>51.83</v>
      </c>
      <c r="V50" s="197">
        <v>5.39</v>
      </c>
      <c r="W50" s="197">
        <v>13.34</v>
      </c>
      <c r="X50" s="197">
        <v>29.21</v>
      </c>
      <c r="Y50" s="197">
        <v>0</v>
      </c>
      <c r="Z50">
        <v>0</v>
      </c>
      <c r="AA50" s="197">
        <v>10.57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58.71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60.87</v>
      </c>
      <c r="AQ50" s="197">
        <v>22.78</v>
      </c>
      <c r="AR50" s="197">
        <v>23.2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4.53</v>
      </c>
      <c r="L51" s="197">
        <v>307.89</v>
      </c>
      <c r="M51" s="197">
        <v>27.33</v>
      </c>
      <c r="N51" s="197">
        <v>17.41</v>
      </c>
      <c r="O51" s="197">
        <v>0</v>
      </c>
      <c r="P51" s="197">
        <v>29.18</v>
      </c>
      <c r="Q51" s="197">
        <v>0</v>
      </c>
      <c r="R51" s="197">
        <v>7.49</v>
      </c>
      <c r="S51" s="197">
        <v>0</v>
      </c>
      <c r="T51" s="197">
        <v>0</v>
      </c>
      <c r="U51" s="197">
        <v>51.83</v>
      </c>
      <c r="V51" s="197">
        <v>5.39</v>
      </c>
      <c r="W51" s="197">
        <v>13.34</v>
      </c>
      <c r="X51" s="197">
        <v>29.21</v>
      </c>
      <c r="Y51" s="197">
        <v>0</v>
      </c>
      <c r="Z51">
        <v>0</v>
      </c>
      <c r="AA51" s="197">
        <v>10.19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58.71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60.87</v>
      </c>
      <c r="AQ51" s="197">
        <v>22.78</v>
      </c>
      <c r="AR51" s="197">
        <v>23.2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4.53</v>
      </c>
      <c r="L52" s="197">
        <v>307.89</v>
      </c>
      <c r="M52" s="197">
        <v>27.33</v>
      </c>
      <c r="N52" s="197">
        <v>17.41</v>
      </c>
      <c r="O52" s="197">
        <v>0</v>
      </c>
      <c r="P52" s="197">
        <v>29.18</v>
      </c>
      <c r="Q52" s="197">
        <v>0</v>
      </c>
      <c r="R52" s="197">
        <v>7.49</v>
      </c>
      <c r="S52" s="197">
        <v>0</v>
      </c>
      <c r="T52" s="197">
        <v>0</v>
      </c>
      <c r="U52" s="197">
        <v>51.83</v>
      </c>
      <c r="V52" s="197">
        <v>5.39</v>
      </c>
      <c r="W52" s="197">
        <v>13.34</v>
      </c>
      <c r="X52" s="197">
        <v>29.21</v>
      </c>
      <c r="Y52" s="197">
        <v>0</v>
      </c>
      <c r="Z52">
        <v>0</v>
      </c>
      <c r="AA52" s="197">
        <v>10.19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58.71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60.87</v>
      </c>
      <c r="AQ52" s="197">
        <v>22.78</v>
      </c>
      <c r="AR52" s="197">
        <v>23.2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4.53</v>
      </c>
      <c r="L53" s="197">
        <v>307.89</v>
      </c>
      <c r="M53" s="197">
        <v>27.33</v>
      </c>
      <c r="N53" s="197">
        <v>17.41</v>
      </c>
      <c r="O53" s="197">
        <v>0</v>
      </c>
      <c r="P53" s="197">
        <v>29.18</v>
      </c>
      <c r="Q53" s="197">
        <v>0</v>
      </c>
      <c r="R53" s="197">
        <v>7.49</v>
      </c>
      <c r="S53" s="197">
        <v>0</v>
      </c>
      <c r="T53" s="197">
        <v>0</v>
      </c>
      <c r="U53" s="197">
        <v>51.83</v>
      </c>
      <c r="V53" s="197">
        <v>5.39</v>
      </c>
      <c r="W53" s="197">
        <v>13.34</v>
      </c>
      <c r="X53" s="197">
        <v>29.21</v>
      </c>
      <c r="Y53" s="197">
        <v>0</v>
      </c>
      <c r="Z53">
        <v>0</v>
      </c>
      <c r="AA53" s="197">
        <v>10.19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58.71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60.87</v>
      </c>
      <c r="AQ53" s="197">
        <v>22.97</v>
      </c>
      <c r="AR53" s="197">
        <v>23.2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4.53</v>
      </c>
      <c r="L54" s="197">
        <v>307.89</v>
      </c>
      <c r="M54" s="197">
        <v>27.33</v>
      </c>
      <c r="N54" s="197">
        <v>17.41</v>
      </c>
      <c r="O54" s="197">
        <v>0</v>
      </c>
      <c r="P54" s="197">
        <v>29.18</v>
      </c>
      <c r="Q54" s="197">
        <v>0</v>
      </c>
      <c r="R54" s="197">
        <v>7.49</v>
      </c>
      <c r="S54" s="197">
        <v>0</v>
      </c>
      <c r="T54" s="197">
        <v>0</v>
      </c>
      <c r="U54" s="197">
        <v>51.83</v>
      </c>
      <c r="V54" s="197">
        <v>5.39</v>
      </c>
      <c r="W54" s="197">
        <v>13.34</v>
      </c>
      <c r="X54" s="197">
        <v>29.21</v>
      </c>
      <c r="Y54" s="197">
        <v>0</v>
      </c>
      <c r="Z54">
        <v>0</v>
      </c>
      <c r="AA54" s="197">
        <v>10.19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58.71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60.87</v>
      </c>
      <c r="AQ54" s="197">
        <v>22.97</v>
      </c>
      <c r="AR54" s="197">
        <v>23.2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307.89</v>
      </c>
      <c r="M55" s="197">
        <v>27.33</v>
      </c>
      <c r="N55" s="197">
        <v>17.41</v>
      </c>
      <c r="O55" s="197">
        <v>0</v>
      </c>
      <c r="P55" s="197">
        <v>29.18</v>
      </c>
      <c r="Q55" s="197">
        <v>0</v>
      </c>
      <c r="R55" s="197">
        <v>7.49</v>
      </c>
      <c r="S55" s="197">
        <v>0</v>
      </c>
      <c r="T55" s="197">
        <v>0</v>
      </c>
      <c r="U55" s="197">
        <v>51.83</v>
      </c>
      <c r="V55" s="197">
        <v>1.94</v>
      </c>
      <c r="W55" s="197">
        <v>1.94</v>
      </c>
      <c r="X55" s="197">
        <v>29.21</v>
      </c>
      <c r="Y55" s="197">
        <v>0</v>
      </c>
      <c r="Z55">
        <v>0</v>
      </c>
      <c r="AA55" s="197">
        <v>10.19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58.71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60.87</v>
      </c>
      <c r="AQ55" s="197">
        <v>8.61</v>
      </c>
      <c r="AR55" s="197">
        <v>23.2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307.89</v>
      </c>
      <c r="M56" s="197">
        <v>27.33</v>
      </c>
      <c r="N56" s="197">
        <v>17.41</v>
      </c>
      <c r="O56" s="197">
        <v>0</v>
      </c>
      <c r="P56" s="197">
        <v>29.18</v>
      </c>
      <c r="Q56" s="197">
        <v>0</v>
      </c>
      <c r="R56" s="197">
        <v>7.49</v>
      </c>
      <c r="S56" s="197">
        <v>0</v>
      </c>
      <c r="T56" s="197">
        <v>0</v>
      </c>
      <c r="U56" s="197">
        <v>51.83</v>
      </c>
      <c r="V56" s="197">
        <v>1.94</v>
      </c>
      <c r="W56" s="197">
        <v>1.94</v>
      </c>
      <c r="X56" s="197">
        <v>29.21</v>
      </c>
      <c r="Y56" s="197">
        <v>0</v>
      </c>
      <c r="Z56">
        <v>0</v>
      </c>
      <c r="AA56" s="197">
        <v>10.19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58.71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60.87</v>
      </c>
      <c r="AQ56" s="197">
        <v>7.75</v>
      </c>
      <c r="AR56" s="197">
        <v>23.2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307.89</v>
      </c>
      <c r="M57" s="197">
        <v>27.33</v>
      </c>
      <c r="N57" s="197">
        <v>17.41</v>
      </c>
      <c r="O57" s="197">
        <v>0</v>
      </c>
      <c r="P57" s="197">
        <v>29.18</v>
      </c>
      <c r="Q57" s="197">
        <v>0</v>
      </c>
      <c r="R57" s="197">
        <v>7.49</v>
      </c>
      <c r="S57" s="197">
        <v>0</v>
      </c>
      <c r="T57" s="197">
        <v>0</v>
      </c>
      <c r="U57" s="197">
        <v>51.83</v>
      </c>
      <c r="V57" s="197">
        <v>1.94</v>
      </c>
      <c r="W57" s="197">
        <v>13.34</v>
      </c>
      <c r="X57" s="197">
        <v>29.21</v>
      </c>
      <c r="Y57" s="197">
        <v>0</v>
      </c>
      <c r="Z57">
        <v>0</v>
      </c>
      <c r="AA57" s="197">
        <v>10.19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58.71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60.87</v>
      </c>
      <c r="AQ57" s="197">
        <v>7.75</v>
      </c>
      <c r="AR57" s="197">
        <v>23.2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307.89</v>
      </c>
      <c r="M58" s="197">
        <v>27.33</v>
      </c>
      <c r="N58" s="197">
        <v>17.41</v>
      </c>
      <c r="O58" s="197">
        <v>0</v>
      </c>
      <c r="P58" s="197">
        <v>29.18</v>
      </c>
      <c r="Q58" s="197">
        <v>0</v>
      </c>
      <c r="R58" s="197">
        <v>7.49</v>
      </c>
      <c r="S58" s="197">
        <v>0</v>
      </c>
      <c r="T58" s="197">
        <v>0</v>
      </c>
      <c r="U58" s="197">
        <v>51.83</v>
      </c>
      <c r="V58" s="197">
        <v>1.94</v>
      </c>
      <c r="W58" s="197">
        <v>13.34</v>
      </c>
      <c r="X58" s="197">
        <v>29.21</v>
      </c>
      <c r="Y58" s="197">
        <v>0</v>
      </c>
      <c r="Z58">
        <v>0</v>
      </c>
      <c r="AA58" s="197">
        <v>10.19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58.71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60.87</v>
      </c>
      <c r="AQ58" s="197">
        <v>7.75</v>
      </c>
      <c r="AR58" s="197">
        <v>23.2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307.89</v>
      </c>
      <c r="M59" s="197">
        <v>27.33</v>
      </c>
      <c r="N59" s="197">
        <v>17.41</v>
      </c>
      <c r="O59" s="197">
        <v>0</v>
      </c>
      <c r="P59" s="197">
        <v>29.18</v>
      </c>
      <c r="Q59" s="197">
        <v>0</v>
      </c>
      <c r="R59" s="197">
        <v>7.49</v>
      </c>
      <c r="S59" s="197">
        <v>0</v>
      </c>
      <c r="T59" s="197">
        <v>0</v>
      </c>
      <c r="U59" s="197">
        <v>51.83</v>
      </c>
      <c r="V59" s="197">
        <v>1.94</v>
      </c>
      <c r="W59" s="197">
        <v>13.34</v>
      </c>
      <c r="X59" s="197">
        <v>29.21</v>
      </c>
      <c r="Y59" s="197">
        <v>0</v>
      </c>
      <c r="Z59">
        <v>0</v>
      </c>
      <c r="AA59" s="197">
        <v>10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58.71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60.87</v>
      </c>
      <c r="AQ59" s="197">
        <v>7.75</v>
      </c>
      <c r="AR59" s="197">
        <v>23.2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4.53</v>
      </c>
      <c r="L60" s="197">
        <v>307.89</v>
      </c>
      <c r="M60" s="197">
        <v>27.33</v>
      </c>
      <c r="N60" s="197">
        <v>17.41</v>
      </c>
      <c r="O60" s="197">
        <v>0</v>
      </c>
      <c r="P60" s="197">
        <v>29.18</v>
      </c>
      <c r="Q60" s="197">
        <v>0</v>
      </c>
      <c r="R60" s="197">
        <v>7.49</v>
      </c>
      <c r="S60" s="197">
        <v>0</v>
      </c>
      <c r="T60" s="197">
        <v>0</v>
      </c>
      <c r="U60" s="197">
        <v>51.83</v>
      </c>
      <c r="V60" s="197">
        <v>5.39</v>
      </c>
      <c r="W60" s="197">
        <v>13.34</v>
      </c>
      <c r="X60" s="197">
        <v>29.21</v>
      </c>
      <c r="Y60" s="197">
        <v>0</v>
      </c>
      <c r="Z60">
        <v>0</v>
      </c>
      <c r="AA60" s="197">
        <v>10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58.71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60.87</v>
      </c>
      <c r="AQ60" s="197">
        <v>22.78</v>
      </c>
      <c r="AR60" s="197">
        <v>23.2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4.53</v>
      </c>
      <c r="L61" s="197">
        <v>307.89</v>
      </c>
      <c r="M61" s="197">
        <v>27.33</v>
      </c>
      <c r="N61" s="197">
        <v>17.41</v>
      </c>
      <c r="O61" s="197">
        <v>0</v>
      </c>
      <c r="P61" s="197">
        <v>29.18</v>
      </c>
      <c r="Q61" s="197">
        <v>0</v>
      </c>
      <c r="R61" s="197">
        <v>7.49</v>
      </c>
      <c r="S61" s="197">
        <v>0</v>
      </c>
      <c r="T61" s="197">
        <v>0</v>
      </c>
      <c r="U61" s="197">
        <v>51.83</v>
      </c>
      <c r="V61" s="197">
        <v>5.39</v>
      </c>
      <c r="W61" s="197">
        <v>13.34</v>
      </c>
      <c r="X61" s="197">
        <v>29.21</v>
      </c>
      <c r="Y61" s="197">
        <v>0</v>
      </c>
      <c r="Z61">
        <v>0</v>
      </c>
      <c r="AA61" s="197">
        <v>10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58.71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60.87</v>
      </c>
      <c r="AQ61" s="197">
        <v>22.78</v>
      </c>
      <c r="AR61" s="197">
        <v>23.2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4.53</v>
      </c>
      <c r="L62" s="197">
        <v>341.78</v>
      </c>
      <c r="M62" s="197">
        <v>27.33</v>
      </c>
      <c r="N62" s="197">
        <v>17.41</v>
      </c>
      <c r="O62" s="197">
        <v>0</v>
      </c>
      <c r="P62" s="197">
        <v>29.18</v>
      </c>
      <c r="Q62" s="197">
        <v>0</v>
      </c>
      <c r="R62" s="197">
        <v>7.49</v>
      </c>
      <c r="S62" s="197">
        <v>0</v>
      </c>
      <c r="T62" s="197">
        <v>0</v>
      </c>
      <c r="U62" s="197">
        <v>51.83</v>
      </c>
      <c r="V62" s="197">
        <v>5.39</v>
      </c>
      <c r="W62" s="197">
        <v>13.34</v>
      </c>
      <c r="X62" s="197">
        <v>29.21</v>
      </c>
      <c r="Y62" s="197">
        <v>0</v>
      </c>
      <c r="Z62">
        <v>0</v>
      </c>
      <c r="AA62" s="197">
        <v>10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58.71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60.87</v>
      </c>
      <c r="AQ62" s="197">
        <v>22.78</v>
      </c>
      <c r="AR62" s="197">
        <v>23.2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4.53</v>
      </c>
      <c r="L63" s="197">
        <v>341.78</v>
      </c>
      <c r="M63" s="197">
        <v>27.33</v>
      </c>
      <c r="N63" s="197">
        <v>17.41</v>
      </c>
      <c r="O63" s="197">
        <v>0</v>
      </c>
      <c r="P63" s="197">
        <v>29.18</v>
      </c>
      <c r="Q63" s="197">
        <v>0</v>
      </c>
      <c r="R63" s="197">
        <v>7.48</v>
      </c>
      <c r="S63" s="197">
        <v>0</v>
      </c>
      <c r="T63" s="197">
        <v>0</v>
      </c>
      <c r="U63" s="197">
        <v>51.83</v>
      </c>
      <c r="V63" s="197">
        <v>5.39</v>
      </c>
      <c r="W63" s="197">
        <v>13.34</v>
      </c>
      <c r="X63" s="197">
        <v>29.21</v>
      </c>
      <c r="Y63" s="197">
        <v>0</v>
      </c>
      <c r="Z63">
        <v>0</v>
      </c>
      <c r="AA63" s="197">
        <v>10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58.71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60.87</v>
      </c>
      <c r="AQ63" s="197">
        <v>20.09</v>
      </c>
      <c r="AR63" s="197">
        <v>23.7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4.53</v>
      </c>
      <c r="L64" s="197">
        <v>380.5</v>
      </c>
      <c r="M64" s="197">
        <v>27.33</v>
      </c>
      <c r="N64" s="197">
        <v>17.41</v>
      </c>
      <c r="O64" s="197">
        <v>0</v>
      </c>
      <c r="P64" s="197">
        <v>29.18</v>
      </c>
      <c r="Q64" s="197">
        <v>0</v>
      </c>
      <c r="R64" s="197">
        <v>7.48</v>
      </c>
      <c r="S64" s="197">
        <v>0</v>
      </c>
      <c r="T64" s="197">
        <v>0</v>
      </c>
      <c r="U64" s="197">
        <v>51.83</v>
      </c>
      <c r="V64" s="197">
        <v>5.39</v>
      </c>
      <c r="W64" s="197">
        <v>13.34</v>
      </c>
      <c r="X64" s="197">
        <v>29.21</v>
      </c>
      <c r="Y64" s="197">
        <v>0</v>
      </c>
      <c r="Z64">
        <v>0</v>
      </c>
      <c r="AA64" s="197">
        <v>10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58.71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60.87</v>
      </c>
      <c r="AQ64" s="197">
        <v>20.09</v>
      </c>
      <c r="AR64" s="197">
        <v>23.7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4.53</v>
      </c>
      <c r="L65" s="197">
        <v>449.24</v>
      </c>
      <c r="M65" s="197">
        <v>27.33</v>
      </c>
      <c r="N65" s="197">
        <v>17.41</v>
      </c>
      <c r="O65" s="197">
        <v>0</v>
      </c>
      <c r="P65" s="197">
        <v>29.18</v>
      </c>
      <c r="Q65" s="197">
        <v>0</v>
      </c>
      <c r="R65" s="197">
        <v>7.48</v>
      </c>
      <c r="S65" s="197">
        <v>0</v>
      </c>
      <c r="T65" s="197">
        <v>0</v>
      </c>
      <c r="U65" s="197">
        <v>51.83</v>
      </c>
      <c r="V65" s="197">
        <v>5.39</v>
      </c>
      <c r="W65" s="197">
        <v>13.34</v>
      </c>
      <c r="X65" s="197">
        <v>29.21</v>
      </c>
      <c r="Y65" s="197">
        <v>0</v>
      </c>
      <c r="Z65">
        <v>0</v>
      </c>
      <c r="AA65" s="197">
        <v>8.39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58.71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60.87</v>
      </c>
      <c r="AQ65" s="197">
        <v>22.78</v>
      </c>
      <c r="AR65" s="197">
        <v>23.7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4.53</v>
      </c>
      <c r="L66" s="197">
        <v>487.97</v>
      </c>
      <c r="M66" s="197">
        <v>27.33</v>
      </c>
      <c r="N66" s="197">
        <v>17.41</v>
      </c>
      <c r="O66" s="197">
        <v>0</v>
      </c>
      <c r="P66" s="197">
        <v>29.18</v>
      </c>
      <c r="Q66" s="197">
        <v>0</v>
      </c>
      <c r="R66" s="197">
        <v>7.48</v>
      </c>
      <c r="S66" s="197">
        <v>0</v>
      </c>
      <c r="T66" s="197">
        <v>0</v>
      </c>
      <c r="U66" s="197">
        <v>51.83</v>
      </c>
      <c r="V66" s="197">
        <v>5.39</v>
      </c>
      <c r="W66" s="197">
        <v>13.34</v>
      </c>
      <c r="X66" s="197">
        <v>29.21</v>
      </c>
      <c r="Y66" s="197">
        <v>0</v>
      </c>
      <c r="Z66">
        <v>0</v>
      </c>
      <c r="AA66" s="197">
        <v>8.39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58.71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60.87</v>
      </c>
      <c r="AQ66" s="197">
        <v>22.78</v>
      </c>
      <c r="AR66" s="197">
        <v>23.7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4.53</v>
      </c>
      <c r="L67" s="197">
        <v>548.12</v>
      </c>
      <c r="M67" s="197">
        <v>27.33</v>
      </c>
      <c r="N67" s="197">
        <v>17.41</v>
      </c>
      <c r="O67" s="197">
        <v>0</v>
      </c>
      <c r="P67" s="197">
        <v>29.18</v>
      </c>
      <c r="Q67" s="197">
        <v>2.96</v>
      </c>
      <c r="R67" s="197">
        <v>7.48</v>
      </c>
      <c r="S67" s="197">
        <v>7.84</v>
      </c>
      <c r="T67" s="197">
        <v>0</v>
      </c>
      <c r="U67" s="197">
        <v>51.83</v>
      </c>
      <c r="V67" s="197">
        <v>5.39</v>
      </c>
      <c r="W67" s="197">
        <v>13.34</v>
      </c>
      <c r="X67" s="197">
        <v>29.21</v>
      </c>
      <c r="Y67" s="197">
        <v>0</v>
      </c>
      <c r="Z67">
        <v>0</v>
      </c>
      <c r="AA67" s="197">
        <v>8.39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69.61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60.87</v>
      </c>
      <c r="AQ67" s="197">
        <v>22.78</v>
      </c>
      <c r="AR67" s="197">
        <v>24.2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4.53</v>
      </c>
      <c r="L68" s="197">
        <v>560.1</v>
      </c>
      <c r="M68" s="197">
        <v>27.33</v>
      </c>
      <c r="N68" s="197">
        <v>17.41</v>
      </c>
      <c r="O68" s="197">
        <v>0</v>
      </c>
      <c r="P68" s="197">
        <v>29.18</v>
      </c>
      <c r="Q68" s="197">
        <v>2.96</v>
      </c>
      <c r="R68" s="197">
        <v>7.48</v>
      </c>
      <c r="S68" s="197">
        <v>7.84</v>
      </c>
      <c r="T68" s="197">
        <v>0</v>
      </c>
      <c r="U68" s="197">
        <v>51.83</v>
      </c>
      <c r="V68" s="197">
        <v>5.39</v>
      </c>
      <c r="W68" s="197">
        <v>13.34</v>
      </c>
      <c r="X68" s="197">
        <v>29.21</v>
      </c>
      <c r="Y68" s="197">
        <v>0</v>
      </c>
      <c r="Z68">
        <v>0</v>
      </c>
      <c r="AA68" s="197">
        <v>8.39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69.61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60.87</v>
      </c>
      <c r="AQ68" s="197">
        <v>22.78</v>
      </c>
      <c r="AR68" s="197">
        <v>24.2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4.53</v>
      </c>
      <c r="L69" s="197">
        <v>560.1</v>
      </c>
      <c r="M69" s="197">
        <v>27.33</v>
      </c>
      <c r="N69" s="197">
        <v>17.41</v>
      </c>
      <c r="O69" s="197">
        <v>0</v>
      </c>
      <c r="P69" s="197">
        <v>29.18</v>
      </c>
      <c r="Q69" s="197">
        <v>2.96</v>
      </c>
      <c r="R69" s="197">
        <v>7.48</v>
      </c>
      <c r="S69" s="197">
        <v>7.84</v>
      </c>
      <c r="T69" s="197">
        <v>0</v>
      </c>
      <c r="U69" s="197">
        <v>51.83</v>
      </c>
      <c r="V69" s="197">
        <v>5.44</v>
      </c>
      <c r="W69" s="197">
        <v>13.34</v>
      </c>
      <c r="X69" s="197">
        <v>29.21</v>
      </c>
      <c r="Y69" s="197">
        <v>0</v>
      </c>
      <c r="Z69">
        <v>0</v>
      </c>
      <c r="AA69" s="197">
        <v>8.39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69.61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60.87</v>
      </c>
      <c r="AQ69" s="197">
        <v>22.78</v>
      </c>
      <c r="AR69" s="197">
        <v>21.45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4.53</v>
      </c>
      <c r="L70" s="197">
        <v>560.1</v>
      </c>
      <c r="M70" s="197">
        <v>27.33</v>
      </c>
      <c r="N70" s="197">
        <v>17.41</v>
      </c>
      <c r="O70" s="197">
        <v>0</v>
      </c>
      <c r="P70" s="197">
        <v>29.18</v>
      </c>
      <c r="Q70" s="197">
        <v>2.96</v>
      </c>
      <c r="R70" s="197">
        <v>7.48</v>
      </c>
      <c r="S70" s="197">
        <v>7.84</v>
      </c>
      <c r="T70" s="197">
        <v>0</v>
      </c>
      <c r="U70" s="197">
        <v>51.83</v>
      </c>
      <c r="V70" s="197">
        <v>5.44</v>
      </c>
      <c r="W70" s="197">
        <v>12.98</v>
      </c>
      <c r="X70" s="197">
        <v>29.21</v>
      </c>
      <c r="Y70" s="197">
        <v>0</v>
      </c>
      <c r="Z70">
        <v>0</v>
      </c>
      <c r="AA70" s="197">
        <v>8.39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69.61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60.87</v>
      </c>
      <c r="AQ70" s="197">
        <v>22.78</v>
      </c>
      <c r="AR70" s="197">
        <v>12.46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4.53</v>
      </c>
      <c r="L71" s="197">
        <v>560.1</v>
      </c>
      <c r="M71" s="197">
        <v>27.33</v>
      </c>
      <c r="N71" s="197">
        <v>17.41</v>
      </c>
      <c r="O71" s="197">
        <v>0</v>
      </c>
      <c r="P71" s="197">
        <v>30.79</v>
      </c>
      <c r="Q71" s="197">
        <v>2.96</v>
      </c>
      <c r="R71" s="197">
        <v>7.48</v>
      </c>
      <c r="S71" s="197">
        <v>7.84</v>
      </c>
      <c r="T71" s="197">
        <v>0</v>
      </c>
      <c r="U71" s="197">
        <v>51.83</v>
      </c>
      <c r="V71" s="197">
        <v>5.44</v>
      </c>
      <c r="W71" s="197">
        <v>12.98</v>
      </c>
      <c r="X71" s="197">
        <v>29.21</v>
      </c>
      <c r="Y71" s="197">
        <v>0</v>
      </c>
      <c r="Z71">
        <v>0</v>
      </c>
      <c r="AA71" s="197">
        <v>8.6300000000000008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67.430000000000007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60.87</v>
      </c>
      <c r="AQ71" s="197">
        <v>22.78</v>
      </c>
      <c r="AR71" s="197">
        <v>4.7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4.53</v>
      </c>
      <c r="L72" s="197">
        <v>560.1</v>
      </c>
      <c r="M72" s="197">
        <v>27.33</v>
      </c>
      <c r="N72" s="197">
        <v>17.41</v>
      </c>
      <c r="O72" s="197">
        <v>0</v>
      </c>
      <c r="P72" s="197">
        <v>31.05</v>
      </c>
      <c r="Q72" s="197">
        <v>2.96</v>
      </c>
      <c r="R72" s="197">
        <v>7.48</v>
      </c>
      <c r="S72" s="197">
        <v>7.84</v>
      </c>
      <c r="T72" s="197">
        <v>0</v>
      </c>
      <c r="U72" s="197">
        <v>51.83</v>
      </c>
      <c r="V72" s="197">
        <v>5.44</v>
      </c>
      <c r="W72" s="197">
        <v>12.98</v>
      </c>
      <c r="X72" s="197">
        <v>29.21</v>
      </c>
      <c r="Y72" s="197">
        <v>0</v>
      </c>
      <c r="Z72">
        <v>0</v>
      </c>
      <c r="AA72" s="197">
        <v>8.6300000000000008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67.430000000000007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60.87</v>
      </c>
      <c r="AQ72" s="197">
        <v>22.78</v>
      </c>
      <c r="AR72" s="197">
        <v>2.29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4.53</v>
      </c>
      <c r="L73" s="197">
        <v>560.1</v>
      </c>
      <c r="M73" s="197">
        <v>27.33</v>
      </c>
      <c r="N73" s="197">
        <v>17.41</v>
      </c>
      <c r="O73" s="197">
        <v>0</v>
      </c>
      <c r="P73" s="197">
        <v>30.74</v>
      </c>
      <c r="Q73" s="197">
        <v>2.96</v>
      </c>
      <c r="R73" s="197">
        <v>7.73</v>
      </c>
      <c r="S73" s="197">
        <v>7.84</v>
      </c>
      <c r="T73" s="197">
        <v>0</v>
      </c>
      <c r="U73" s="197">
        <v>51.83</v>
      </c>
      <c r="V73" s="197">
        <v>5.44</v>
      </c>
      <c r="W73" s="197">
        <v>12.98</v>
      </c>
      <c r="X73" s="197">
        <v>29.21</v>
      </c>
      <c r="Y73" s="197">
        <v>0</v>
      </c>
      <c r="Z73">
        <v>0</v>
      </c>
      <c r="AA73" s="197">
        <v>8.6300000000000008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69.61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60.87</v>
      </c>
      <c r="AQ73" s="197">
        <v>22.78</v>
      </c>
      <c r="AR73" s="197">
        <v>0.28000000000000003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4.53</v>
      </c>
      <c r="L74" s="197">
        <v>560.1</v>
      </c>
      <c r="M74" s="197">
        <v>27.33</v>
      </c>
      <c r="N74" s="197">
        <v>17.41</v>
      </c>
      <c r="O74" s="197">
        <v>0</v>
      </c>
      <c r="P74" s="197">
        <v>30.74</v>
      </c>
      <c r="Q74" s="197">
        <v>2.96</v>
      </c>
      <c r="R74" s="197">
        <v>7.73</v>
      </c>
      <c r="S74" s="197">
        <v>7.84</v>
      </c>
      <c r="T74" s="197">
        <v>0</v>
      </c>
      <c r="U74" s="197">
        <v>51.83</v>
      </c>
      <c r="V74" s="197">
        <v>5.44</v>
      </c>
      <c r="W74" s="197">
        <v>12.98</v>
      </c>
      <c r="X74" s="197">
        <v>29.21</v>
      </c>
      <c r="Y74" s="197">
        <v>0</v>
      </c>
      <c r="Z74">
        <v>0</v>
      </c>
      <c r="AA74" s="197">
        <v>8.6300000000000008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69.61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60.87</v>
      </c>
      <c r="AQ74" s="197">
        <v>22.78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4.53</v>
      </c>
      <c r="L75" s="197">
        <v>560.1</v>
      </c>
      <c r="M75" s="197">
        <v>27.33</v>
      </c>
      <c r="N75" s="197">
        <v>0</v>
      </c>
      <c r="O75" s="197">
        <v>0</v>
      </c>
      <c r="P75" s="197">
        <v>30.74</v>
      </c>
      <c r="Q75" s="197">
        <v>2.96</v>
      </c>
      <c r="R75" s="197">
        <v>7.73</v>
      </c>
      <c r="S75" s="197">
        <v>7.84</v>
      </c>
      <c r="T75" s="197">
        <v>0</v>
      </c>
      <c r="U75" s="197">
        <v>51.83</v>
      </c>
      <c r="V75" s="197">
        <v>5.44</v>
      </c>
      <c r="W75" s="197">
        <v>12.98</v>
      </c>
      <c r="X75" s="197">
        <v>29.21</v>
      </c>
      <c r="Y75" s="197">
        <v>0</v>
      </c>
      <c r="Z75">
        <v>0</v>
      </c>
      <c r="AA75" s="197">
        <v>8.8800000000000008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69.61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60.87</v>
      </c>
      <c r="AQ75" s="197">
        <v>22.78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4.53</v>
      </c>
      <c r="L76" s="197">
        <v>560.1</v>
      </c>
      <c r="M76" s="197">
        <v>27.33</v>
      </c>
      <c r="N76" s="197">
        <v>0</v>
      </c>
      <c r="O76" s="197">
        <v>0</v>
      </c>
      <c r="P76" s="197">
        <v>30.74</v>
      </c>
      <c r="Q76" s="197">
        <v>2.96</v>
      </c>
      <c r="R76" s="197">
        <v>7.73</v>
      </c>
      <c r="S76" s="197">
        <v>7.84</v>
      </c>
      <c r="T76" s="197">
        <v>0</v>
      </c>
      <c r="U76" s="197">
        <v>51.83</v>
      </c>
      <c r="V76" s="197">
        <v>5.44</v>
      </c>
      <c r="W76" s="197">
        <v>12.98</v>
      </c>
      <c r="X76" s="197">
        <v>29.21</v>
      </c>
      <c r="Y76" s="197">
        <v>0</v>
      </c>
      <c r="Z76">
        <v>0</v>
      </c>
      <c r="AA76" s="197">
        <v>8.8800000000000008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69.61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60.87</v>
      </c>
      <c r="AQ76" s="197">
        <v>22.78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4.53</v>
      </c>
      <c r="L77" s="197">
        <v>560.1</v>
      </c>
      <c r="M77" s="197">
        <v>27.33</v>
      </c>
      <c r="N77" s="197">
        <v>0</v>
      </c>
      <c r="O77" s="197">
        <v>0</v>
      </c>
      <c r="P77" s="197">
        <v>30.74</v>
      </c>
      <c r="Q77" s="197">
        <v>2.96</v>
      </c>
      <c r="R77" s="197">
        <v>7.48</v>
      </c>
      <c r="S77" s="197">
        <v>7.84</v>
      </c>
      <c r="T77" s="197">
        <v>0</v>
      </c>
      <c r="U77" s="197">
        <v>51.83</v>
      </c>
      <c r="V77" s="197">
        <v>5.44</v>
      </c>
      <c r="W77" s="197">
        <v>12.98</v>
      </c>
      <c r="X77" s="197">
        <v>29.21</v>
      </c>
      <c r="Y77" s="197">
        <v>0</v>
      </c>
      <c r="Z77">
        <v>0</v>
      </c>
      <c r="AA77" s="197">
        <v>8.8800000000000008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69.61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60.87</v>
      </c>
      <c r="AQ77" s="197">
        <v>22.78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4.53</v>
      </c>
      <c r="L78" s="197">
        <v>560.1</v>
      </c>
      <c r="M78" s="197">
        <v>27.33</v>
      </c>
      <c r="N78" s="197">
        <v>0</v>
      </c>
      <c r="O78" s="197">
        <v>0</v>
      </c>
      <c r="P78" s="197">
        <v>30.74</v>
      </c>
      <c r="Q78" s="197">
        <v>2.96</v>
      </c>
      <c r="R78" s="197">
        <v>7.48</v>
      </c>
      <c r="S78" s="197">
        <v>7.84</v>
      </c>
      <c r="T78" s="197">
        <v>0</v>
      </c>
      <c r="U78" s="197">
        <v>51.83</v>
      </c>
      <c r="V78" s="197">
        <v>5.44</v>
      </c>
      <c r="W78" s="197">
        <v>12.98</v>
      </c>
      <c r="X78" s="197">
        <v>29.21</v>
      </c>
      <c r="Y78" s="197">
        <v>0</v>
      </c>
      <c r="Z78">
        <v>0</v>
      </c>
      <c r="AA78" s="197">
        <v>8.8800000000000008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69.61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60.87</v>
      </c>
      <c r="AQ78" s="197">
        <v>22.78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4.53</v>
      </c>
      <c r="L79" s="197">
        <v>560.1</v>
      </c>
      <c r="M79" s="197">
        <v>27.33</v>
      </c>
      <c r="N79" s="197">
        <v>0</v>
      </c>
      <c r="O79" s="197">
        <v>0</v>
      </c>
      <c r="P79" s="197">
        <v>30.74</v>
      </c>
      <c r="Q79" s="197">
        <v>2.96</v>
      </c>
      <c r="R79" s="197">
        <v>7.48</v>
      </c>
      <c r="S79" s="197">
        <v>7.84</v>
      </c>
      <c r="T79" s="197">
        <v>0</v>
      </c>
      <c r="U79" s="197">
        <v>51.83</v>
      </c>
      <c r="V79" s="197">
        <v>5.44</v>
      </c>
      <c r="W79" s="197">
        <v>12.98</v>
      </c>
      <c r="X79" s="197">
        <v>29.21</v>
      </c>
      <c r="Y79" s="197">
        <v>0</v>
      </c>
      <c r="Z79">
        <v>0</v>
      </c>
      <c r="AA79" s="197">
        <v>8.8800000000000008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69.61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60.87</v>
      </c>
      <c r="AQ79" s="197">
        <v>22.78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4.53</v>
      </c>
      <c r="L80" s="197">
        <v>560.1</v>
      </c>
      <c r="M80" s="197">
        <v>27.33</v>
      </c>
      <c r="N80" s="197">
        <v>0</v>
      </c>
      <c r="O80" s="197">
        <v>0</v>
      </c>
      <c r="P80" s="197">
        <v>30.74</v>
      </c>
      <c r="Q80" s="197">
        <v>2.96</v>
      </c>
      <c r="R80" s="197">
        <v>7.48</v>
      </c>
      <c r="S80" s="197">
        <v>7.84</v>
      </c>
      <c r="T80" s="197">
        <v>0</v>
      </c>
      <c r="U80" s="197">
        <v>51.83</v>
      </c>
      <c r="V80" s="197">
        <v>5.44</v>
      </c>
      <c r="W80" s="197">
        <v>12.98</v>
      </c>
      <c r="X80" s="197">
        <v>29.21</v>
      </c>
      <c r="Y80" s="197">
        <v>0</v>
      </c>
      <c r="Z80">
        <v>0</v>
      </c>
      <c r="AA80" s="197">
        <v>8.8800000000000008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69.61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60.87</v>
      </c>
      <c r="AQ80" s="197">
        <v>22.78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4.53</v>
      </c>
      <c r="L81" s="197">
        <v>560.1</v>
      </c>
      <c r="M81" s="197">
        <v>27.33</v>
      </c>
      <c r="N81" s="197">
        <v>0</v>
      </c>
      <c r="O81" s="197">
        <v>0</v>
      </c>
      <c r="P81" s="197">
        <v>30.74</v>
      </c>
      <c r="Q81" s="197">
        <v>2.96</v>
      </c>
      <c r="R81" s="197">
        <v>7.48</v>
      </c>
      <c r="S81" s="197">
        <v>7.84</v>
      </c>
      <c r="T81" s="197">
        <v>0</v>
      </c>
      <c r="U81" s="197">
        <v>51.83</v>
      </c>
      <c r="V81" s="197">
        <v>5.39</v>
      </c>
      <c r="W81" s="197">
        <v>13.34</v>
      </c>
      <c r="X81" s="197">
        <v>29.21</v>
      </c>
      <c r="Y81" s="197">
        <v>0</v>
      </c>
      <c r="Z81">
        <v>0</v>
      </c>
      <c r="AA81" s="197">
        <v>8.8800000000000008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69.61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60.87</v>
      </c>
      <c r="AQ81" s="197">
        <v>22.78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4.53</v>
      </c>
      <c r="L82" s="197">
        <v>560.1</v>
      </c>
      <c r="M82" s="197">
        <v>27.33</v>
      </c>
      <c r="N82" s="197">
        <v>0</v>
      </c>
      <c r="O82" s="197">
        <v>0</v>
      </c>
      <c r="P82" s="197">
        <v>30.74</v>
      </c>
      <c r="Q82" s="197">
        <v>2.96</v>
      </c>
      <c r="R82" s="197">
        <v>7.48</v>
      </c>
      <c r="S82" s="197">
        <v>7.84</v>
      </c>
      <c r="T82" s="197">
        <v>0</v>
      </c>
      <c r="U82" s="197">
        <v>51.83</v>
      </c>
      <c r="V82" s="197">
        <v>5.39</v>
      </c>
      <c r="W82" s="197">
        <v>13.34</v>
      </c>
      <c r="X82" s="197">
        <v>29.21</v>
      </c>
      <c r="Y82" s="197">
        <v>0</v>
      </c>
      <c r="Z82">
        <v>0</v>
      </c>
      <c r="AA82" s="197">
        <v>8.8800000000000008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69.61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60.87</v>
      </c>
      <c r="AQ82" s="197">
        <v>22.78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4.53</v>
      </c>
      <c r="L83" s="197">
        <v>560.1</v>
      </c>
      <c r="M83" s="197">
        <v>27.33</v>
      </c>
      <c r="N83" s="197">
        <v>0</v>
      </c>
      <c r="O83" s="197">
        <v>0</v>
      </c>
      <c r="P83" s="197">
        <v>30.74</v>
      </c>
      <c r="Q83" s="197">
        <v>2.96</v>
      </c>
      <c r="R83" s="197">
        <v>7.48</v>
      </c>
      <c r="S83" s="197">
        <v>7.84</v>
      </c>
      <c r="T83" s="197">
        <v>0</v>
      </c>
      <c r="U83" s="197">
        <v>51.83</v>
      </c>
      <c r="V83" s="197">
        <v>5.39</v>
      </c>
      <c r="W83" s="197">
        <v>13.34</v>
      </c>
      <c r="X83" s="197">
        <v>29.21</v>
      </c>
      <c r="Y83" s="197">
        <v>0</v>
      </c>
      <c r="Z83">
        <v>0</v>
      </c>
      <c r="AA83" s="197">
        <v>9.1300000000000008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69.61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60.87</v>
      </c>
      <c r="AQ83" s="197">
        <v>22.78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4.53</v>
      </c>
      <c r="L84" s="197">
        <v>560.1</v>
      </c>
      <c r="M84" s="197">
        <v>27.33</v>
      </c>
      <c r="N84" s="197">
        <v>0</v>
      </c>
      <c r="O84" s="197">
        <v>0</v>
      </c>
      <c r="P84" s="197">
        <v>30.74</v>
      </c>
      <c r="Q84" s="197">
        <v>2.96</v>
      </c>
      <c r="R84" s="197">
        <v>7.48</v>
      </c>
      <c r="S84" s="197">
        <v>7.84</v>
      </c>
      <c r="T84" s="197">
        <v>0</v>
      </c>
      <c r="U84" s="197">
        <v>51.83</v>
      </c>
      <c r="V84" s="197">
        <v>5.39</v>
      </c>
      <c r="W84" s="197">
        <v>13.34</v>
      </c>
      <c r="X84" s="197">
        <v>29.21</v>
      </c>
      <c r="Y84" s="197">
        <v>0</v>
      </c>
      <c r="Z84">
        <v>0</v>
      </c>
      <c r="AA84" s="197">
        <v>9.1300000000000008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69.61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60.87</v>
      </c>
      <c r="AQ84" s="197">
        <v>22.78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4.53</v>
      </c>
      <c r="L85" s="197">
        <v>560.1</v>
      </c>
      <c r="M85" s="197">
        <v>27.33</v>
      </c>
      <c r="N85" s="197">
        <v>0</v>
      </c>
      <c r="O85" s="197">
        <v>0</v>
      </c>
      <c r="P85" s="197">
        <v>30.74</v>
      </c>
      <c r="Q85" s="197">
        <v>2.96</v>
      </c>
      <c r="R85" s="197">
        <v>7.48</v>
      </c>
      <c r="S85" s="197">
        <v>7.84</v>
      </c>
      <c r="T85" s="197">
        <v>0</v>
      </c>
      <c r="U85" s="197">
        <v>51.83</v>
      </c>
      <c r="V85" s="197">
        <v>5.39</v>
      </c>
      <c r="W85" s="197">
        <v>13.34</v>
      </c>
      <c r="X85" s="197">
        <v>29.21</v>
      </c>
      <c r="Y85" s="197">
        <v>0</v>
      </c>
      <c r="Z85">
        <v>0</v>
      </c>
      <c r="AA85" s="197">
        <v>9.1300000000000008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69.61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60.87</v>
      </c>
      <c r="AQ85" s="197">
        <v>22.78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4.53</v>
      </c>
      <c r="L86" s="197">
        <v>560.1</v>
      </c>
      <c r="M86" s="197">
        <v>27.33</v>
      </c>
      <c r="N86" s="197">
        <v>0</v>
      </c>
      <c r="O86" s="197">
        <v>0</v>
      </c>
      <c r="P86" s="197">
        <v>30.74</v>
      </c>
      <c r="Q86" s="197">
        <v>2.96</v>
      </c>
      <c r="R86" s="197">
        <v>7.48</v>
      </c>
      <c r="S86" s="197">
        <v>7.84</v>
      </c>
      <c r="T86" s="197">
        <v>0</v>
      </c>
      <c r="U86" s="197">
        <v>51.83</v>
      </c>
      <c r="V86" s="197">
        <v>5.39</v>
      </c>
      <c r="W86" s="197">
        <v>13.34</v>
      </c>
      <c r="X86" s="197">
        <v>29.21</v>
      </c>
      <c r="Y86" s="197">
        <v>0</v>
      </c>
      <c r="Z86">
        <v>0</v>
      </c>
      <c r="AA86" s="197">
        <v>9.1300000000000008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69.61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60.87</v>
      </c>
      <c r="AQ86" s="197">
        <v>22.78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4.53</v>
      </c>
      <c r="L87" s="197">
        <v>560.1</v>
      </c>
      <c r="M87" s="197">
        <v>27.33</v>
      </c>
      <c r="N87" s="197">
        <v>0</v>
      </c>
      <c r="O87" s="197">
        <v>0</v>
      </c>
      <c r="P87" s="197">
        <v>30.74</v>
      </c>
      <c r="Q87" s="197">
        <v>2.96</v>
      </c>
      <c r="R87" s="197">
        <v>7.48</v>
      </c>
      <c r="S87" s="197">
        <v>7.84</v>
      </c>
      <c r="T87" s="197">
        <v>0</v>
      </c>
      <c r="U87" s="197">
        <v>51.83</v>
      </c>
      <c r="V87" s="197">
        <v>4.9800000000000004</v>
      </c>
      <c r="W87" s="197">
        <v>13.34</v>
      </c>
      <c r="X87" s="197">
        <v>29.21</v>
      </c>
      <c r="Y87" s="197">
        <v>0</v>
      </c>
      <c r="Z87">
        <v>0</v>
      </c>
      <c r="AA87" s="197">
        <v>9.3699999999999992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69.61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60.87</v>
      </c>
      <c r="AQ87" s="197">
        <v>22.78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4.53</v>
      </c>
      <c r="L88" s="197">
        <v>560.1</v>
      </c>
      <c r="M88" s="197">
        <v>27.33</v>
      </c>
      <c r="N88" s="197">
        <v>0</v>
      </c>
      <c r="O88" s="197">
        <v>0</v>
      </c>
      <c r="P88" s="197">
        <v>30.74</v>
      </c>
      <c r="Q88" s="197">
        <v>2.96</v>
      </c>
      <c r="R88" s="197">
        <v>7.48</v>
      </c>
      <c r="S88" s="197">
        <v>7.84</v>
      </c>
      <c r="T88" s="197">
        <v>0</v>
      </c>
      <c r="U88" s="197">
        <v>51.83</v>
      </c>
      <c r="V88" s="197">
        <v>4.9800000000000004</v>
      </c>
      <c r="W88" s="197">
        <v>13.34</v>
      </c>
      <c r="X88" s="197">
        <v>29.21</v>
      </c>
      <c r="Y88" s="197">
        <v>0</v>
      </c>
      <c r="Z88">
        <v>0</v>
      </c>
      <c r="AA88" s="197">
        <v>9.3699999999999992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69.61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60.87</v>
      </c>
      <c r="AQ88" s="197">
        <v>22.78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4.53</v>
      </c>
      <c r="L89" s="197">
        <v>560.1</v>
      </c>
      <c r="M89" s="197">
        <v>27.33</v>
      </c>
      <c r="N89" s="197">
        <v>0</v>
      </c>
      <c r="O89" s="197">
        <v>0</v>
      </c>
      <c r="P89" s="197">
        <v>30.74</v>
      </c>
      <c r="Q89" s="197">
        <v>2.96</v>
      </c>
      <c r="R89" s="197">
        <v>7.48</v>
      </c>
      <c r="S89" s="197">
        <v>7.84</v>
      </c>
      <c r="T89" s="197">
        <v>0</v>
      </c>
      <c r="U89" s="197">
        <v>51.83</v>
      </c>
      <c r="V89" s="197">
        <v>4.9800000000000004</v>
      </c>
      <c r="W89" s="197">
        <v>13.34</v>
      </c>
      <c r="X89" s="197">
        <v>29.21</v>
      </c>
      <c r="Y89" s="197">
        <v>0</v>
      </c>
      <c r="Z89">
        <v>0</v>
      </c>
      <c r="AA89" s="197">
        <v>9.3699999999999992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69.61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60.87</v>
      </c>
      <c r="AQ89" s="197">
        <v>22.78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4.53</v>
      </c>
      <c r="L90" s="197">
        <v>560.1</v>
      </c>
      <c r="M90" s="197">
        <v>27.33</v>
      </c>
      <c r="N90" s="197">
        <v>0</v>
      </c>
      <c r="O90" s="197">
        <v>0</v>
      </c>
      <c r="P90" s="197">
        <v>30.74</v>
      </c>
      <c r="Q90" s="197">
        <v>2.96</v>
      </c>
      <c r="R90" s="197">
        <v>7.48</v>
      </c>
      <c r="S90" s="197">
        <v>7.84</v>
      </c>
      <c r="T90" s="197">
        <v>0</v>
      </c>
      <c r="U90" s="197">
        <v>51.83</v>
      </c>
      <c r="V90" s="197">
        <v>4.9800000000000004</v>
      </c>
      <c r="W90" s="197">
        <v>13.34</v>
      </c>
      <c r="X90" s="197">
        <v>29.21</v>
      </c>
      <c r="Y90" s="197">
        <v>0</v>
      </c>
      <c r="Z90">
        <v>0</v>
      </c>
      <c r="AA90" s="197">
        <v>9.3699999999999992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69.61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60.87</v>
      </c>
      <c r="AQ90" s="197">
        <v>22.78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4.53</v>
      </c>
      <c r="L91" s="197">
        <v>560.1</v>
      </c>
      <c r="M91" s="197">
        <v>27.33</v>
      </c>
      <c r="N91" s="197">
        <v>0</v>
      </c>
      <c r="O91" s="197">
        <v>0</v>
      </c>
      <c r="P91" s="197">
        <v>30.74</v>
      </c>
      <c r="Q91" s="197">
        <v>2.96</v>
      </c>
      <c r="R91" s="197">
        <v>7.48</v>
      </c>
      <c r="S91" s="197">
        <v>7.84</v>
      </c>
      <c r="T91" s="197">
        <v>0</v>
      </c>
      <c r="U91" s="197">
        <v>51.83</v>
      </c>
      <c r="V91" s="197">
        <v>4.9800000000000004</v>
      </c>
      <c r="W91" s="197">
        <v>13.34</v>
      </c>
      <c r="X91" s="197">
        <v>29.21</v>
      </c>
      <c r="Y91" s="197">
        <v>0</v>
      </c>
      <c r="Z91">
        <v>0</v>
      </c>
      <c r="AA91" s="197">
        <v>9.3699999999999992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69.61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60.87</v>
      </c>
      <c r="AQ91" s="197">
        <v>22.78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4.53</v>
      </c>
      <c r="L92" s="197">
        <v>560.1</v>
      </c>
      <c r="M92" s="197">
        <v>27.33</v>
      </c>
      <c r="N92" s="197">
        <v>0</v>
      </c>
      <c r="O92" s="197">
        <v>0</v>
      </c>
      <c r="P92" s="197">
        <v>30.74</v>
      </c>
      <c r="Q92" s="197">
        <v>2.96</v>
      </c>
      <c r="R92" s="197">
        <v>7.48</v>
      </c>
      <c r="S92" s="197">
        <v>7.84</v>
      </c>
      <c r="T92" s="197">
        <v>0</v>
      </c>
      <c r="U92" s="197">
        <v>51.83</v>
      </c>
      <c r="V92" s="197">
        <v>4.9800000000000004</v>
      </c>
      <c r="W92" s="197">
        <v>13.34</v>
      </c>
      <c r="X92" s="197">
        <v>29.21</v>
      </c>
      <c r="Y92" s="197">
        <v>0</v>
      </c>
      <c r="Z92">
        <v>0</v>
      </c>
      <c r="AA92" s="197">
        <v>9.3699999999999992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69.61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60.87</v>
      </c>
      <c r="AQ92" s="197">
        <v>22.78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4.53</v>
      </c>
      <c r="L93" s="197">
        <v>560.1</v>
      </c>
      <c r="M93" s="197">
        <v>27.33</v>
      </c>
      <c r="N93" s="197">
        <v>0</v>
      </c>
      <c r="O93" s="197">
        <v>0</v>
      </c>
      <c r="P93" s="197">
        <v>30.74</v>
      </c>
      <c r="Q93" s="197">
        <v>2.96</v>
      </c>
      <c r="R93" s="197">
        <v>7.48</v>
      </c>
      <c r="S93" s="197">
        <v>7.84</v>
      </c>
      <c r="T93" s="197">
        <v>0</v>
      </c>
      <c r="U93" s="197">
        <v>53.48</v>
      </c>
      <c r="V93" s="197">
        <v>4.9800000000000004</v>
      </c>
      <c r="W93" s="197">
        <v>13.34</v>
      </c>
      <c r="X93" s="197">
        <v>29.21</v>
      </c>
      <c r="Y93" s="197">
        <v>0</v>
      </c>
      <c r="Z93">
        <v>0</v>
      </c>
      <c r="AA93" s="197">
        <v>9.3699999999999992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69.61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60.87</v>
      </c>
      <c r="AQ93" s="197">
        <v>22.78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4.53</v>
      </c>
      <c r="L94" s="197">
        <v>560.1</v>
      </c>
      <c r="M94" s="197">
        <v>27.33</v>
      </c>
      <c r="N94" s="197">
        <v>0</v>
      </c>
      <c r="O94" s="197">
        <v>0</v>
      </c>
      <c r="P94" s="197">
        <v>30.74</v>
      </c>
      <c r="Q94" s="197">
        <v>2.96</v>
      </c>
      <c r="R94" s="197">
        <v>7.48</v>
      </c>
      <c r="S94" s="197">
        <v>7.84</v>
      </c>
      <c r="T94" s="197">
        <v>0</v>
      </c>
      <c r="U94" s="197">
        <v>55.51</v>
      </c>
      <c r="V94" s="197">
        <v>4.9800000000000004</v>
      </c>
      <c r="W94" s="197">
        <v>13.34</v>
      </c>
      <c r="X94" s="197">
        <v>29.21</v>
      </c>
      <c r="Y94" s="197">
        <v>0</v>
      </c>
      <c r="Z94">
        <v>0</v>
      </c>
      <c r="AA94" s="197">
        <v>9.3699999999999992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69.61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60.87</v>
      </c>
      <c r="AQ94" s="197">
        <v>22.78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4.53</v>
      </c>
      <c r="L95" s="197">
        <v>560.1</v>
      </c>
      <c r="M95" s="197">
        <v>27.33</v>
      </c>
      <c r="N95" s="197">
        <v>0</v>
      </c>
      <c r="O95" s="197">
        <v>0</v>
      </c>
      <c r="P95" s="197">
        <v>30.74</v>
      </c>
      <c r="Q95" s="197">
        <v>2.96</v>
      </c>
      <c r="R95" s="197">
        <v>7.48</v>
      </c>
      <c r="S95" s="197">
        <v>7.84</v>
      </c>
      <c r="T95" s="197">
        <v>0</v>
      </c>
      <c r="U95" s="197">
        <v>56.7</v>
      </c>
      <c r="V95" s="197">
        <v>4.9800000000000004</v>
      </c>
      <c r="W95" s="197">
        <v>13.34</v>
      </c>
      <c r="X95" s="197">
        <v>29.21</v>
      </c>
      <c r="Y95" s="197">
        <v>0</v>
      </c>
      <c r="Z95">
        <v>0</v>
      </c>
      <c r="AA95" s="197">
        <v>9.3699999999999992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69.61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60.87</v>
      </c>
      <c r="AQ95" s="197">
        <v>22.78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4.53</v>
      </c>
      <c r="L96" s="197">
        <v>560.1</v>
      </c>
      <c r="M96" s="197">
        <v>27.33</v>
      </c>
      <c r="N96" s="197">
        <v>0</v>
      </c>
      <c r="O96" s="197">
        <v>0</v>
      </c>
      <c r="P96" s="197">
        <v>30.74</v>
      </c>
      <c r="Q96" s="197">
        <v>2.96</v>
      </c>
      <c r="R96" s="197">
        <v>7.48</v>
      </c>
      <c r="S96" s="197">
        <v>7.84</v>
      </c>
      <c r="T96" s="197">
        <v>0</v>
      </c>
      <c r="U96" s="197">
        <v>57.53</v>
      </c>
      <c r="V96" s="197">
        <v>4.9800000000000004</v>
      </c>
      <c r="W96" s="197">
        <v>13.34</v>
      </c>
      <c r="X96" s="197">
        <v>29.21</v>
      </c>
      <c r="Y96" s="197">
        <v>0</v>
      </c>
      <c r="Z96">
        <v>0</v>
      </c>
      <c r="AA96" s="197">
        <v>9.3699999999999992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69.61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60.87</v>
      </c>
      <c r="AQ96" s="197">
        <v>22.78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4.53</v>
      </c>
      <c r="L97" s="197">
        <v>560.1</v>
      </c>
      <c r="M97" s="197">
        <v>27.33</v>
      </c>
      <c r="N97" s="197">
        <v>0</v>
      </c>
      <c r="O97" s="197">
        <v>0</v>
      </c>
      <c r="P97" s="197">
        <v>30.74</v>
      </c>
      <c r="Q97" s="197">
        <v>2.96</v>
      </c>
      <c r="R97" s="197">
        <v>7.48</v>
      </c>
      <c r="S97" s="197">
        <v>7.84</v>
      </c>
      <c r="T97" s="197">
        <v>0</v>
      </c>
      <c r="U97" s="197">
        <v>58.36</v>
      </c>
      <c r="V97" s="197">
        <v>4.9800000000000004</v>
      </c>
      <c r="W97" s="197">
        <v>13.34</v>
      </c>
      <c r="X97" s="197">
        <v>29.21</v>
      </c>
      <c r="Y97" s="197">
        <v>0</v>
      </c>
      <c r="Z97">
        <v>0</v>
      </c>
      <c r="AA97" s="197">
        <v>9.3699999999999992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69.61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60.87</v>
      </c>
      <c r="AQ97" s="197">
        <v>22.78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4.53</v>
      </c>
      <c r="L98" s="197">
        <v>560.1</v>
      </c>
      <c r="M98" s="197">
        <v>27.33</v>
      </c>
      <c r="N98" s="197">
        <v>0</v>
      </c>
      <c r="O98" s="197">
        <v>0</v>
      </c>
      <c r="P98" s="197">
        <v>30.74</v>
      </c>
      <c r="Q98" s="197">
        <v>2.96</v>
      </c>
      <c r="R98" s="197">
        <v>7.48</v>
      </c>
      <c r="S98" s="197">
        <v>7.84</v>
      </c>
      <c r="T98" s="197">
        <v>0</v>
      </c>
      <c r="U98" s="197">
        <v>59.69</v>
      </c>
      <c r="V98" s="197">
        <v>4.9800000000000004</v>
      </c>
      <c r="W98" s="197">
        <v>13.34</v>
      </c>
      <c r="X98" s="197">
        <v>29.21</v>
      </c>
      <c r="Y98" s="197">
        <v>0</v>
      </c>
      <c r="Z98">
        <v>0</v>
      </c>
      <c r="AA98" s="197">
        <v>9.3699999999999992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69.61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60.87</v>
      </c>
      <c r="AQ98" s="197">
        <v>22.78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0.10305749999999977</v>
      </c>
      <c r="L99">
        <f t="shared" si="0"/>
        <v>10.668062499999987</v>
      </c>
      <c r="M99">
        <f t="shared" si="0"/>
        <v>0.65591999999999906</v>
      </c>
      <c r="N99">
        <f t="shared" si="0"/>
        <v>0.3133800000000001</v>
      </c>
      <c r="O99">
        <f t="shared" si="0"/>
        <v>0</v>
      </c>
      <c r="P99">
        <f t="shared" si="0"/>
        <v>0.72397749999999927</v>
      </c>
      <c r="Q99">
        <f t="shared" si="0"/>
        <v>3.4039999999999973E-2</v>
      </c>
      <c r="R99">
        <f t="shared" si="0"/>
        <v>0.20846500000000029</v>
      </c>
      <c r="S99">
        <f t="shared" si="0"/>
        <v>9.2062499999999922E-2</v>
      </c>
      <c r="T99">
        <f t="shared" si="0"/>
        <v>0</v>
      </c>
      <c r="U99">
        <f t="shared" si="0"/>
        <v>1.2514924999999986</v>
      </c>
      <c r="V99">
        <f t="shared" si="0"/>
        <v>0.1239674999999999</v>
      </c>
      <c r="W99">
        <f t="shared" si="0"/>
        <v>0.3134699999999998</v>
      </c>
      <c r="X99">
        <f t="shared" si="0"/>
        <v>0.69940000000000069</v>
      </c>
      <c r="Y99">
        <f t="shared" si="0"/>
        <v>0</v>
      </c>
      <c r="Z99">
        <f t="shared" si="0"/>
        <v>0</v>
      </c>
      <c r="AA99">
        <f t="shared" si="0"/>
        <v>0.24489000000000005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1.5093674999999982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1.4608799999999977</v>
      </c>
      <c r="AQ99">
        <f t="shared" si="0"/>
        <v>0.52689749999999957</v>
      </c>
      <c r="AR99">
        <f t="shared" si="0"/>
        <v>0.23024000000000014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2.08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19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2.08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19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2.08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19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2.08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19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2.08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19.690000000000001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2.08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19.690000000000001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2.08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19.690000000000001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2.08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19.690000000000001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2.08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19.690000000000001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2.08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19.690000000000001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2.08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19.690000000000001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2.08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19.690000000000001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2.08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19.690000000000001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2.08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19.690000000000001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2.08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19.690000000000001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2.08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19.690000000000001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2.08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19.690000000000001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2.08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19.690000000000001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2.08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19.690000000000001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2.08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19.690000000000001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2.08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19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2.08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19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2.08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19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2.08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19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2.08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19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2.08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19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2.08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19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2.08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19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2.08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19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2.08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19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2.08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19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2.08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19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2.08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19.690000000000001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2.08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19.690000000000001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2.08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19.690000000000001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2.08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19.690000000000001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2.08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19.690000000000001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2.08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19.690000000000001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2.08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19.690000000000001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2.08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19.690000000000001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2.08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19.690000000000001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2.08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19.690000000000001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2.08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19.690000000000001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2.08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19.690000000000001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2.08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19.690000000000001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2.08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19.690000000000001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2.08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19.690000000000001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2.08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19.690000000000001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2.08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19.690000000000001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2.08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19.690000000000001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2.08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19.690000000000001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2.08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19.690000000000001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2.08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19.690000000000001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2.08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19.690000000000001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2.08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19.690000000000001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2.08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19.690000000000001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2.08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19.690000000000001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2.08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19.690000000000001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2.08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19.690000000000001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2.08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19.690000000000001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2.08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19.690000000000001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2.08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19.690000000000001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1.74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19.690000000000001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1.74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19.690000000000001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1.74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19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1.74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19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1.74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19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1.74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19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1.79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18.41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1.79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18.41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1.79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19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1.79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19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1.85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19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1.85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19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1.85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19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1.85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19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1.85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19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1.85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19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1.85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19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1.85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19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1.9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19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1.9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19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1.9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19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1.9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19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1.95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19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1.95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19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1.95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19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1.95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19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1.95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19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1.95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19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1.95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19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1.95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19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1.95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19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1.95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19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1.95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19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1.95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19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4.8089999999999945E-2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0.46398500000000048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4.84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4.84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0.11991999999999998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526</v>
      </c>
      <c r="D2" t="s">
        <v>526</v>
      </c>
      <c r="E2" t="s">
        <v>526</v>
      </c>
      <c r="F2" t="s">
        <v>526</v>
      </c>
      <c r="G2" t="s">
        <v>526</v>
      </c>
      <c r="H2" t="s">
        <v>526</v>
      </c>
      <c r="I2" t="s">
        <v>526</v>
      </c>
      <c r="J2" t="s">
        <v>526</v>
      </c>
      <c r="K2" t="s">
        <v>526</v>
      </c>
      <c r="L2" t="s">
        <v>526</v>
      </c>
      <c r="M2" t="s">
        <v>526</v>
      </c>
      <c r="N2" t="s">
        <v>526</v>
      </c>
      <c r="O2" t="s">
        <v>526</v>
      </c>
      <c r="P2" t="s">
        <v>526</v>
      </c>
    </row>
    <row r="3" spans="1:17">
      <c r="A3" t="s">
        <v>45</v>
      </c>
      <c r="C3" s="24">
        <v>38</v>
      </c>
      <c r="D3" s="24">
        <v>0</v>
      </c>
      <c r="E3" s="24">
        <v>0</v>
      </c>
      <c r="F3" s="24">
        <v>0</v>
      </c>
      <c r="G3" s="197">
        <v>0</v>
      </c>
      <c r="H3" s="197">
        <v>0</v>
      </c>
      <c r="I3" s="197">
        <v>0</v>
      </c>
      <c r="J3" s="197">
        <v>0</v>
      </c>
      <c r="K3" s="197">
        <v>270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</row>
    <row r="4" spans="1:17">
      <c r="A4" t="s">
        <v>46</v>
      </c>
      <c r="C4" s="24">
        <v>38</v>
      </c>
      <c r="D4" s="24">
        <v>0</v>
      </c>
      <c r="E4" s="24">
        <v>0</v>
      </c>
      <c r="F4" s="24">
        <v>0</v>
      </c>
      <c r="G4" s="197">
        <v>0</v>
      </c>
      <c r="H4" s="197">
        <v>0</v>
      </c>
      <c r="I4" s="197">
        <v>0</v>
      </c>
      <c r="J4" s="197">
        <v>0</v>
      </c>
      <c r="K4" s="197">
        <v>270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</row>
    <row r="5" spans="1:17">
      <c r="A5" t="s">
        <v>47</v>
      </c>
      <c r="C5" s="24">
        <v>38</v>
      </c>
      <c r="D5" s="24">
        <v>0</v>
      </c>
      <c r="E5" s="24">
        <v>0</v>
      </c>
      <c r="F5" s="24">
        <v>0</v>
      </c>
      <c r="G5" s="197">
        <v>0</v>
      </c>
      <c r="H5" s="197">
        <v>0</v>
      </c>
      <c r="I5" s="197">
        <v>0</v>
      </c>
      <c r="J5" s="197">
        <v>0</v>
      </c>
      <c r="K5" s="197">
        <v>270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</row>
    <row r="6" spans="1:17">
      <c r="A6" t="s">
        <v>48</v>
      </c>
      <c r="C6" s="24">
        <v>38</v>
      </c>
      <c r="D6" s="24">
        <v>0</v>
      </c>
      <c r="E6" s="24">
        <v>0</v>
      </c>
      <c r="F6" s="24">
        <v>0</v>
      </c>
      <c r="G6" s="197">
        <v>0</v>
      </c>
      <c r="H6" s="197">
        <v>0</v>
      </c>
      <c r="I6" s="197">
        <v>0</v>
      </c>
      <c r="J6" s="197">
        <v>0</v>
      </c>
      <c r="K6" s="197">
        <v>270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</row>
    <row r="7" spans="1:17">
      <c r="A7" t="s">
        <v>49</v>
      </c>
      <c r="C7" s="24">
        <v>38</v>
      </c>
      <c r="D7" s="24">
        <v>0</v>
      </c>
      <c r="E7" s="24">
        <v>0</v>
      </c>
      <c r="F7" s="24">
        <v>0</v>
      </c>
      <c r="G7" s="197">
        <v>0</v>
      </c>
      <c r="H7" s="197">
        <v>0</v>
      </c>
      <c r="I7" s="197">
        <v>0</v>
      </c>
      <c r="J7" s="197">
        <v>0</v>
      </c>
      <c r="K7" s="197">
        <v>270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</row>
    <row r="8" spans="1:17">
      <c r="A8" t="s">
        <v>50</v>
      </c>
      <c r="C8" s="24">
        <v>38</v>
      </c>
      <c r="D8" s="24">
        <v>0</v>
      </c>
      <c r="E8" s="24">
        <v>0</v>
      </c>
      <c r="F8" s="24">
        <v>0</v>
      </c>
      <c r="G8" s="197">
        <v>0</v>
      </c>
      <c r="H8" s="197">
        <v>0</v>
      </c>
      <c r="I8" s="197">
        <v>0</v>
      </c>
      <c r="J8" s="197">
        <v>0</v>
      </c>
      <c r="K8" s="197">
        <v>270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</row>
    <row r="9" spans="1:17">
      <c r="A9" t="s">
        <v>51</v>
      </c>
      <c r="C9" s="24">
        <v>38</v>
      </c>
      <c r="D9" s="24">
        <v>0</v>
      </c>
      <c r="E9" s="24">
        <v>0</v>
      </c>
      <c r="F9" s="24">
        <v>0</v>
      </c>
      <c r="G9" s="197">
        <v>0</v>
      </c>
      <c r="H9" s="197">
        <v>0</v>
      </c>
      <c r="I9" s="197">
        <v>0</v>
      </c>
      <c r="J9" s="197">
        <v>0</v>
      </c>
      <c r="K9" s="197">
        <v>270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</row>
    <row r="10" spans="1:17">
      <c r="A10" t="s">
        <v>52</v>
      </c>
      <c r="C10" s="24">
        <v>38</v>
      </c>
      <c r="D10" s="24">
        <v>0</v>
      </c>
      <c r="E10" s="24">
        <v>0</v>
      </c>
      <c r="F10" s="24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270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</row>
    <row r="11" spans="1:17">
      <c r="A11" t="s">
        <v>53</v>
      </c>
      <c r="C11" s="24">
        <v>38</v>
      </c>
      <c r="D11" s="24">
        <v>0</v>
      </c>
      <c r="E11" s="24">
        <v>0</v>
      </c>
      <c r="F11" s="24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270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</row>
    <row r="12" spans="1:17">
      <c r="A12" t="s">
        <v>54</v>
      </c>
      <c r="C12" s="24">
        <v>38</v>
      </c>
      <c r="D12" s="24">
        <v>0</v>
      </c>
      <c r="E12" s="24">
        <v>0</v>
      </c>
      <c r="F12" s="24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270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</row>
    <row r="13" spans="1:17">
      <c r="A13" t="s">
        <v>55</v>
      </c>
      <c r="C13" s="24">
        <v>38</v>
      </c>
      <c r="D13" s="24">
        <v>0</v>
      </c>
      <c r="E13" s="24">
        <v>0</v>
      </c>
      <c r="F13" s="24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270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</row>
    <row r="14" spans="1:17">
      <c r="A14" t="s">
        <v>56</v>
      </c>
      <c r="C14" s="24">
        <v>38</v>
      </c>
      <c r="D14" s="24">
        <v>0</v>
      </c>
      <c r="E14" s="24">
        <v>0</v>
      </c>
      <c r="F14" s="24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270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</row>
    <row r="15" spans="1:17">
      <c r="A15" t="s">
        <v>57</v>
      </c>
      <c r="C15" s="24">
        <v>38</v>
      </c>
      <c r="D15" s="24">
        <v>0</v>
      </c>
      <c r="E15" s="24">
        <v>0</v>
      </c>
      <c r="F15" s="24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270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</row>
    <row r="16" spans="1:17">
      <c r="A16" t="s">
        <v>58</v>
      </c>
      <c r="C16" s="24">
        <v>38</v>
      </c>
      <c r="D16" s="24">
        <v>0</v>
      </c>
      <c r="E16" s="24">
        <v>0</v>
      </c>
      <c r="F16" s="24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270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</row>
    <row r="17" spans="1:16">
      <c r="A17" t="s">
        <v>59</v>
      </c>
      <c r="C17" s="24">
        <v>38</v>
      </c>
      <c r="D17" s="24">
        <v>0</v>
      </c>
      <c r="E17" s="24">
        <v>0</v>
      </c>
      <c r="F17" s="24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270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</row>
    <row r="18" spans="1:16">
      <c r="A18" t="s">
        <v>60</v>
      </c>
      <c r="C18" s="24">
        <v>38</v>
      </c>
      <c r="D18" s="24">
        <v>0</v>
      </c>
      <c r="E18" s="24">
        <v>0</v>
      </c>
      <c r="F18" s="24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270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</row>
    <row r="19" spans="1:16">
      <c r="A19" t="s">
        <v>61</v>
      </c>
      <c r="C19" s="24">
        <v>38</v>
      </c>
      <c r="D19" s="24">
        <v>0</v>
      </c>
      <c r="E19" s="24">
        <v>0</v>
      </c>
      <c r="F19" s="24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270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270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270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270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270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270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</row>
    <row r="25" spans="1:16">
      <c r="A25" t="s">
        <v>67</v>
      </c>
      <c r="C25" s="24">
        <v>38</v>
      </c>
      <c r="D25" s="24">
        <v>0</v>
      </c>
      <c r="E25" s="24">
        <v>0</v>
      </c>
      <c r="F25" s="24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270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</row>
    <row r="26" spans="1:16">
      <c r="A26" t="s">
        <v>68</v>
      </c>
      <c r="C26" s="24">
        <v>38</v>
      </c>
      <c r="D26" s="24">
        <v>0</v>
      </c>
      <c r="E26" s="24">
        <v>0</v>
      </c>
      <c r="F26" s="24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270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</row>
    <row r="27" spans="1:16">
      <c r="A27" t="s">
        <v>69</v>
      </c>
      <c r="C27" s="24">
        <v>38</v>
      </c>
      <c r="D27" s="24">
        <v>0</v>
      </c>
      <c r="E27" s="24">
        <v>0</v>
      </c>
      <c r="F27" s="24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270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</row>
    <row r="28" spans="1:16">
      <c r="A28" t="s">
        <v>70</v>
      </c>
      <c r="C28" s="24">
        <v>38</v>
      </c>
      <c r="D28" s="24">
        <v>0</v>
      </c>
      <c r="E28" s="24">
        <v>0</v>
      </c>
      <c r="F28" s="24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270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</row>
    <row r="29" spans="1:16">
      <c r="A29" t="s">
        <v>71</v>
      </c>
      <c r="C29" s="24">
        <v>38</v>
      </c>
      <c r="D29" s="24">
        <v>0</v>
      </c>
      <c r="E29" s="24">
        <v>0</v>
      </c>
      <c r="F29" s="24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270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</row>
    <row r="30" spans="1:16">
      <c r="A30" t="s">
        <v>72</v>
      </c>
      <c r="C30" s="24">
        <v>38</v>
      </c>
      <c r="D30" s="24">
        <v>0</v>
      </c>
      <c r="E30" s="24">
        <v>0</v>
      </c>
      <c r="F30" s="24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270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</row>
    <row r="31" spans="1:16">
      <c r="A31" t="s">
        <v>73</v>
      </c>
      <c r="C31" s="24">
        <v>38</v>
      </c>
      <c r="D31" s="24">
        <v>0</v>
      </c>
      <c r="E31" s="24">
        <v>0</v>
      </c>
      <c r="F31" s="24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270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</row>
    <row r="32" spans="1:16">
      <c r="A32" t="s">
        <v>74</v>
      </c>
      <c r="C32" s="24">
        <v>38</v>
      </c>
      <c r="D32" s="24">
        <v>0</v>
      </c>
      <c r="E32" s="24">
        <v>0</v>
      </c>
      <c r="F32" s="24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270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</row>
    <row r="33" spans="1:16">
      <c r="A33" t="s">
        <v>75</v>
      </c>
      <c r="C33" s="24">
        <v>38</v>
      </c>
      <c r="D33" s="24">
        <v>0</v>
      </c>
      <c r="E33" s="24">
        <v>0</v>
      </c>
      <c r="F33" s="24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270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</row>
    <row r="34" spans="1:16">
      <c r="A34" t="s">
        <v>76</v>
      </c>
      <c r="C34" s="24">
        <v>38</v>
      </c>
      <c r="D34" s="24">
        <v>0</v>
      </c>
      <c r="E34" s="24">
        <v>0</v>
      </c>
      <c r="F34" s="24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270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</row>
    <row r="35" spans="1:16">
      <c r="A35" t="s">
        <v>77</v>
      </c>
      <c r="C35" s="24">
        <v>38</v>
      </c>
      <c r="D35" s="24">
        <v>0</v>
      </c>
      <c r="E35" s="24">
        <v>0</v>
      </c>
      <c r="F35" s="24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270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</row>
    <row r="36" spans="1:16">
      <c r="A36" t="s">
        <v>78</v>
      </c>
      <c r="C36" s="24">
        <v>38</v>
      </c>
      <c r="D36" s="24">
        <v>0</v>
      </c>
      <c r="E36" s="24">
        <v>0</v>
      </c>
      <c r="F36" s="24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270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</row>
    <row r="37" spans="1:16">
      <c r="A37" t="s">
        <v>79</v>
      </c>
      <c r="C37" s="24">
        <v>38</v>
      </c>
      <c r="D37" s="24">
        <v>0</v>
      </c>
      <c r="E37" s="24">
        <v>0</v>
      </c>
      <c r="F37" s="24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270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</row>
    <row r="38" spans="1:16">
      <c r="A38" t="s">
        <v>80</v>
      </c>
      <c r="C38" s="24">
        <v>38</v>
      </c>
      <c r="D38" s="24">
        <v>0</v>
      </c>
      <c r="E38" s="24">
        <v>0</v>
      </c>
      <c r="F38" s="24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270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</row>
    <row r="39" spans="1:16">
      <c r="A39" t="s">
        <v>81</v>
      </c>
      <c r="C39" s="24">
        <v>38</v>
      </c>
      <c r="D39" s="24">
        <v>0</v>
      </c>
      <c r="E39" s="24">
        <v>0</v>
      </c>
      <c r="F39" s="24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270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</row>
    <row r="40" spans="1:16">
      <c r="A40" t="s">
        <v>82</v>
      </c>
      <c r="C40" s="24">
        <v>38</v>
      </c>
      <c r="D40" s="24">
        <v>0</v>
      </c>
      <c r="E40" s="24">
        <v>0</v>
      </c>
      <c r="F40" s="24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270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</row>
    <row r="41" spans="1:16">
      <c r="A41" t="s">
        <v>83</v>
      </c>
      <c r="C41" s="24">
        <v>38</v>
      </c>
      <c r="D41" s="24">
        <v>0</v>
      </c>
      <c r="E41" s="24">
        <v>0</v>
      </c>
      <c r="F41" s="24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270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</row>
    <row r="42" spans="1:16">
      <c r="A42" t="s">
        <v>84</v>
      </c>
      <c r="C42" s="24">
        <v>38</v>
      </c>
      <c r="D42" s="24">
        <v>0</v>
      </c>
      <c r="E42" s="24">
        <v>0</v>
      </c>
      <c r="F42" s="24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270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</row>
    <row r="43" spans="1:16">
      <c r="A43" t="s">
        <v>85</v>
      </c>
      <c r="C43" s="24">
        <v>37</v>
      </c>
      <c r="D43" s="24">
        <v>0</v>
      </c>
      <c r="E43" s="24">
        <v>0</v>
      </c>
      <c r="F43" s="24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270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</row>
    <row r="44" spans="1:16">
      <c r="A44" t="s">
        <v>86</v>
      </c>
      <c r="C44" s="24">
        <v>37</v>
      </c>
      <c r="D44" s="24">
        <v>0</v>
      </c>
      <c r="E44" s="24">
        <v>0</v>
      </c>
      <c r="F44" s="24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270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</row>
    <row r="45" spans="1:16">
      <c r="A45" t="s">
        <v>87</v>
      </c>
      <c r="C45" s="24">
        <v>36</v>
      </c>
      <c r="D45" s="24">
        <v>0</v>
      </c>
      <c r="E45" s="24">
        <v>0</v>
      </c>
      <c r="F45" s="24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270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</row>
    <row r="46" spans="1:16">
      <c r="A46" t="s">
        <v>88</v>
      </c>
      <c r="C46" s="24">
        <v>36</v>
      </c>
      <c r="D46" s="24">
        <v>0</v>
      </c>
      <c r="E46" s="24">
        <v>0</v>
      </c>
      <c r="F46" s="24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270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</row>
    <row r="47" spans="1:16">
      <c r="A47" t="s">
        <v>89</v>
      </c>
      <c r="C47" s="24">
        <v>36</v>
      </c>
      <c r="D47" s="24">
        <v>0</v>
      </c>
      <c r="E47" s="24">
        <v>0</v>
      </c>
      <c r="F47" s="24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270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</row>
    <row r="48" spans="1:16">
      <c r="A48" t="s">
        <v>90</v>
      </c>
      <c r="C48" s="24">
        <v>36</v>
      </c>
      <c r="D48" s="24">
        <v>0</v>
      </c>
      <c r="E48" s="24">
        <v>0</v>
      </c>
      <c r="F48" s="24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270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</row>
    <row r="49" spans="1:16">
      <c r="A49" t="s">
        <v>91</v>
      </c>
      <c r="C49" s="24">
        <v>36</v>
      </c>
      <c r="D49" s="24">
        <v>0</v>
      </c>
      <c r="E49" s="24">
        <v>0</v>
      </c>
      <c r="F49" s="24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270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</row>
    <row r="50" spans="1:16">
      <c r="A50" t="s">
        <v>92</v>
      </c>
      <c r="C50" s="24">
        <v>36</v>
      </c>
      <c r="D50" s="24">
        <v>0</v>
      </c>
      <c r="E50" s="24">
        <v>0</v>
      </c>
      <c r="F50" s="24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270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</row>
    <row r="51" spans="1:16">
      <c r="A51" t="s">
        <v>93</v>
      </c>
      <c r="C51" s="24">
        <v>35</v>
      </c>
      <c r="D51" s="24">
        <v>0</v>
      </c>
      <c r="E51" s="24">
        <v>0</v>
      </c>
      <c r="F51" s="24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270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</row>
    <row r="52" spans="1:16">
      <c r="A52" t="s">
        <v>94</v>
      </c>
      <c r="C52" s="24">
        <v>35</v>
      </c>
      <c r="D52" s="24">
        <v>0</v>
      </c>
      <c r="E52" s="24">
        <v>0</v>
      </c>
      <c r="F52" s="24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270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</row>
    <row r="53" spans="1:16">
      <c r="A53" t="s">
        <v>95</v>
      </c>
      <c r="C53" s="24">
        <v>35</v>
      </c>
      <c r="D53" s="24">
        <v>0</v>
      </c>
      <c r="E53" s="24">
        <v>0</v>
      </c>
      <c r="F53" s="24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270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</row>
    <row r="54" spans="1:16">
      <c r="A54" t="s">
        <v>96</v>
      </c>
      <c r="C54" s="24">
        <v>35</v>
      </c>
      <c r="D54" s="24">
        <v>0</v>
      </c>
      <c r="E54" s="24">
        <v>0</v>
      </c>
      <c r="F54" s="24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270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</row>
    <row r="55" spans="1:16">
      <c r="A55" t="s">
        <v>97</v>
      </c>
      <c r="C55" s="24">
        <v>35</v>
      </c>
      <c r="D55" s="24">
        <v>0</v>
      </c>
      <c r="E55" s="24">
        <v>0</v>
      </c>
      <c r="F55" s="24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270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</row>
    <row r="56" spans="1:16">
      <c r="A56" t="s">
        <v>98</v>
      </c>
      <c r="C56" s="24">
        <v>35</v>
      </c>
      <c r="D56" s="24">
        <v>0</v>
      </c>
      <c r="E56" s="24">
        <v>0</v>
      </c>
      <c r="F56" s="24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270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</row>
    <row r="57" spans="1:16">
      <c r="A57" t="s">
        <v>99</v>
      </c>
      <c r="C57" s="24">
        <v>35</v>
      </c>
      <c r="D57" s="24">
        <v>0</v>
      </c>
      <c r="E57" s="24">
        <v>0</v>
      </c>
      <c r="F57" s="24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270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</row>
    <row r="58" spans="1:16">
      <c r="A58" t="s">
        <v>100</v>
      </c>
      <c r="C58" s="24">
        <v>35</v>
      </c>
      <c r="D58" s="24">
        <v>0</v>
      </c>
      <c r="E58" s="24">
        <v>0</v>
      </c>
      <c r="F58" s="24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270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</row>
    <row r="59" spans="1:16">
      <c r="A59" t="s">
        <v>101</v>
      </c>
      <c r="C59" s="24">
        <v>34</v>
      </c>
      <c r="D59" s="24">
        <v>0</v>
      </c>
      <c r="E59" s="24">
        <v>0</v>
      </c>
      <c r="F59" s="24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270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</row>
    <row r="60" spans="1:16">
      <c r="A60" t="s">
        <v>102</v>
      </c>
      <c r="C60" s="24">
        <v>34</v>
      </c>
      <c r="D60" s="24">
        <v>0</v>
      </c>
      <c r="E60" s="24">
        <v>0</v>
      </c>
      <c r="F60" s="24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270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</row>
    <row r="61" spans="1:16">
      <c r="A61" t="s">
        <v>103</v>
      </c>
      <c r="C61" s="24">
        <v>34</v>
      </c>
      <c r="D61" s="24">
        <v>0</v>
      </c>
      <c r="E61" s="24">
        <v>0</v>
      </c>
      <c r="F61" s="24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270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</row>
    <row r="62" spans="1:16">
      <c r="A62" t="s">
        <v>104</v>
      </c>
      <c r="C62" s="24">
        <v>34</v>
      </c>
      <c r="D62" s="24">
        <v>0</v>
      </c>
      <c r="E62" s="24">
        <v>0</v>
      </c>
      <c r="F62" s="24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270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</row>
    <row r="63" spans="1:16">
      <c r="A63" t="s">
        <v>105</v>
      </c>
      <c r="C63" s="24">
        <v>34</v>
      </c>
      <c r="D63" s="24">
        <v>0</v>
      </c>
      <c r="E63" s="24">
        <v>0</v>
      </c>
      <c r="F63" s="24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270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</row>
    <row r="64" spans="1:16">
      <c r="A64" t="s">
        <v>106</v>
      </c>
      <c r="C64" s="24">
        <v>34</v>
      </c>
      <c r="D64" s="24">
        <v>0</v>
      </c>
      <c r="E64" s="24">
        <v>0</v>
      </c>
      <c r="F64" s="24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270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</row>
    <row r="65" spans="1:16">
      <c r="A65" t="s">
        <v>107</v>
      </c>
      <c r="C65" s="24">
        <v>34</v>
      </c>
      <c r="D65" s="24">
        <v>0</v>
      </c>
      <c r="E65" s="24">
        <v>0</v>
      </c>
      <c r="F65" s="24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270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</row>
    <row r="66" spans="1:16">
      <c r="A66" t="s">
        <v>108</v>
      </c>
      <c r="C66" s="24">
        <v>34</v>
      </c>
      <c r="D66" s="24">
        <v>0</v>
      </c>
      <c r="E66" s="24">
        <v>0</v>
      </c>
      <c r="F66" s="24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270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</row>
    <row r="67" spans="1:16">
      <c r="A67" t="s">
        <v>109</v>
      </c>
      <c r="C67" s="24">
        <v>34</v>
      </c>
      <c r="D67" s="24">
        <v>0</v>
      </c>
      <c r="E67" s="24">
        <v>0</v>
      </c>
      <c r="F67" s="24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270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</row>
    <row r="68" spans="1:16">
      <c r="A68" t="s">
        <v>110</v>
      </c>
      <c r="C68" s="24">
        <v>34</v>
      </c>
      <c r="D68" s="24">
        <v>0</v>
      </c>
      <c r="E68" s="24">
        <v>0</v>
      </c>
      <c r="F68" s="24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270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</row>
    <row r="69" spans="1:16">
      <c r="A69" t="s">
        <v>111</v>
      </c>
      <c r="C69" s="24">
        <v>34</v>
      </c>
      <c r="D69" s="24">
        <v>0</v>
      </c>
      <c r="E69" s="24">
        <v>0</v>
      </c>
      <c r="F69" s="24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275.22000000000003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</row>
    <row r="70" spans="1:16">
      <c r="A70" t="s">
        <v>112</v>
      </c>
      <c r="C70" s="24">
        <v>34</v>
      </c>
      <c r="D70" s="24">
        <v>0</v>
      </c>
      <c r="E70" s="24">
        <v>0</v>
      </c>
      <c r="F70" s="24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275.22000000000003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</row>
    <row r="71" spans="1:16">
      <c r="A71" t="s">
        <v>113</v>
      </c>
      <c r="C71" s="24">
        <v>35</v>
      </c>
      <c r="D71" s="24">
        <v>0</v>
      </c>
      <c r="E71" s="24">
        <v>0</v>
      </c>
      <c r="F71" s="24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310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</row>
    <row r="72" spans="1:16">
      <c r="A72" t="s">
        <v>114</v>
      </c>
      <c r="C72" s="24">
        <v>35</v>
      </c>
      <c r="D72" s="24">
        <v>0</v>
      </c>
      <c r="E72" s="24">
        <v>0</v>
      </c>
      <c r="F72" s="24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310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</row>
    <row r="73" spans="1:16">
      <c r="A73" t="s">
        <v>115</v>
      </c>
      <c r="C73" s="24">
        <v>35</v>
      </c>
      <c r="D73" s="24">
        <v>0</v>
      </c>
      <c r="E73" s="24">
        <v>0</v>
      </c>
      <c r="F73" s="24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303.22000000000003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</row>
    <row r="74" spans="1:16">
      <c r="A74" t="s">
        <v>116</v>
      </c>
      <c r="C74" s="24">
        <v>35</v>
      </c>
      <c r="D74" s="24">
        <v>0</v>
      </c>
      <c r="E74" s="24">
        <v>0</v>
      </c>
      <c r="F74" s="24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303.22000000000003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</row>
    <row r="75" spans="1:16">
      <c r="A75" t="s">
        <v>117</v>
      </c>
      <c r="C75" s="24">
        <v>36</v>
      </c>
      <c r="D75" s="24">
        <v>0</v>
      </c>
      <c r="E75" s="24">
        <v>0</v>
      </c>
      <c r="F75" s="24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303.22000000000003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</row>
    <row r="76" spans="1:16">
      <c r="A76" t="s">
        <v>118</v>
      </c>
      <c r="C76" s="24">
        <v>36</v>
      </c>
      <c r="D76" s="24">
        <v>0</v>
      </c>
      <c r="E76" s="24">
        <v>0</v>
      </c>
      <c r="F76" s="24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303.22000000000003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</row>
    <row r="77" spans="1:16">
      <c r="A77" t="s">
        <v>119</v>
      </c>
      <c r="C77" s="24">
        <v>36</v>
      </c>
      <c r="D77" s="24">
        <v>0</v>
      </c>
      <c r="E77" s="24">
        <v>0</v>
      </c>
      <c r="F77" s="24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303.22000000000003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</row>
    <row r="78" spans="1:16">
      <c r="A78" t="s">
        <v>120</v>
      </c>
      <c r="C78" s="24">
        <v>36</v>
      </c>
      <c r="D78" s="24">
        <v>0</v>
      </c>
      <c r="E78" s="24">
        <v>0</v>
      </c>
      <c r="F78" s="24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303.22000000000003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</row>
    <row r="79" spans="1:16">
      <c r="A79" t="s">
        <v>121</v>
      </c>
      <c r="C79" s="24">
        <v>36</v>
      </c>
      <c r="D79" s="24">
        <v>0</v>
      </c>
      <c r="E79" s="24">
        <v>0</v>
      </c>
      <c r="F79" s="24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270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</row>
    <row r="80" spans="1:16">
      <c r="A80" t="s">
        <v>122</v>
      </c>
      <c r="C80" s="24">
        <v>36</v>
      </c>
      <c r="D80" s="24">
        <v>0</v>
      </c>
      <c r="E80" s="24">
        <v>0</v>
      </c>
      <c r="F80" s="24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270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</row>
    <row r="81" spans="1:16">
      <c r="A81" t="s">
        <v>123</v>
      </c>
      <c r="C81" s="24">
        <v>36</v>
      </c>
      <c r="D81" s="24">
        <v>0</v>
      </c>
      <c r="E81" s="24">
        <v>0</v>
      </c>
      <c r="F81" s="24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270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</row>
    <row r="82" spans="1:16">
      <c r="A82" t="s">
        <v>124</v>
      </c>
      <c r="C82" s="24">
        <v>36</v>
      </c>
      <c r="D82" s="24">
        <v>0</v>
      </c>
      <c r="E82" s="24">
        <v>0</v>
      </c>
      <c r="F82" s="24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270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</row>
    <row r="83" spans="1:16">
      <c r="A83" t="s">
        <v>125</v>
      </c>
      <c r="C83" s="24">
        <v>37</v>
      </c>
      <c r="D83" s="24">
        <v>0</v>
      </c>
      <c r="E83" s="24">
        <v>0</v>
      </c>
      <c r="F83" s="24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270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</row>
    <row r="84" spans="1:16">
      <c r="A84" t="s">
        <v>126</v>
      </c>
      <c r="C84" s="24">
        <v>37</v>
      </c>
      <c r="D84" s="24">
        <v>0</v>
      </c>
      <c r="E84" s="24">
        <v>0</v>
      </c>
      <c r="F84" s="24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270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</row>
    <row r="85" spans="1:16">
      <c r="A85" t="s">
        <v>127</v>
      </c>
      <c r="C85" s="24">
        <v>37</v>
      </c>
      <c r="D85" s="24">
        <v>0</v>
      </c>
      <c r="E85" s="24">
        <v>0</v>
      </c>
      <c r="F85" s="24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270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</row>
    <row r="86" spans="1:16">
      <c r="A86" t="s">
        <v>128</v>
      </c>
      <c r="C86" s="24">
        <v>37</v>
      </c>
      <c r="D86" s="24">
        <v>0</v>
      </c>
      <c r="E86" s="24">
        <v>0</v>
      </c>
      <c r="F86" s="24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270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</row>
    <row r="87" spans="1:16">
      <c r="A87" t="s">
        <v>129</v>
      </c>
      <c r="C87" s="24">
        <v>38</v>
      </c>
      <c r="D87" s="24">
        <v>0</v>
      </c>
      <c r="E87" s="24">
        <v>0</v>
      </c>
      <c r="F87" s="24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270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</row>
    <row r="88" spans="1:16">
      <c r="A88" t="s">
        <v>130</v>
      </c>
      <c r="C88" s="24">
        <v>38</v>
      </c>
      <c r="D88" s="24">
        <v>0</v>
      </c>
      <c r="E88" s="24">
        <v>0</v>
      </c>
      <c r="F88" s="24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270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</row>
    <row r="89" spans="1:16">
      <c r="A89" t="s">
        <v>131</v>
      </c>
      <c r="C89" s="24">
        <v>38</v>
      </c>
      <c r="D89" s="24">
        <v>0</v>
      </c>
      <c r="E89" s="24">
        <v>0</v>
      </c>
      <c r="F89" s="24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270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</row>
    <row r="90" spans="1:16">
      <c r="A90" t="s">
        <v>132</v>
      </c>
      <c r="C90" s="24">
        <v>38</v>
      </c>
      <c r="D90" s="24">
        <v>0</v>
      </c>
      <c r="E90" s="24">
        <v>0</v>
      </c>
      <c r="F90" s="24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270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</row>
    <row r="91" spans="1:16">
      <c r="A91" t="s">
        <v>133</v>
      </c>
      <c r="C91" s="24">
        <v>38</v>
      </c>
      <c r="D91" s="24">
        <v>0</v>
      </c>
      <c r="E91" s="24">
        <v>0</v>
      </c>
      <c r="F91" s="24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270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</row>
    <row r="92" spans="1:16">
      <c r="A92" t="s">
        <v>134</v>
      </c>
      <c r="C92" s="24">
        <v>38</v>
      </c>
      <c r="D92" s="24">
        <v>0</v>
      </c>
      <c r="E92" s="24">
        <v>0</v>
      </c>
      <c r="F92" s="24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270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</row>
    <row r="93" spans="1:16">
      <c r="A93" t="s">
        <v>135</v>
      </c>
      <c r="C93" s="24">
        <v>38</v>
      </c>
      <c r="D93" s="24">
        <v>0</v>
      </c>
      <c r="E93" s="24">
        <v>0</v>
      </c>
      <c r="F93" s="24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270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</row>
    <row r="94" spans="1:16">
      <c r="A94" t="s">
        <v>136</v>
      </c>
      <c r="C94" s="24">
        <v>38</v>
      </c>
      <c r="D94" s="24">
        <v>0</v>
      </c>
      <c r="E94" s="24">
        <v>0</v>
      </c>
      <c r="F94" s="24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270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</row>
    <row r="95" spans="1:16">
      <c r="A95" t="s">
        <v>137</v>
      </c>
      <c r="C95" s="24">
        <v>38</v>
      </c>
      <c r="D95" s="24">
        <v>0</v>
      </c>
      <c r="E95" s="24">
        <v>0</v>
      </c>
      <c r="F95" s="24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270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</row>
    <row r="96" spans="1:16">
      <c r="A96" t="s">
        <v>138</v>
      </c>
      <c r="C96" s="24">
        <v>38</v>
      </c>
      <c r="D96" s="24">
        <v>0</v>
      </c>
      <c r="E96" s="24">
        <v>0</v>
      </c>
      <c r="F96" s="24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270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</row>
    <row r="97" spans="1:17">
      <c r="A97" t="s">
        <v>139</v>
      </c>
      <c r="C97" s="24">
        <v>38</v>
      </c>
      <c r="D97" s="24">
        <v>0</v>
      </c>
      <c r="E97" s="24">
        <v>0</v>
      </c>
      <c r="F97" s="24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270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</row>
    <row r="98" spans="1:17">
      <c r="A98" t="s">
        <v>140</v>
      </c>
      <c r="C98" s="24">
        <v>38</v>
      </c>
      <c r="D98" s="24">
        <v>0</v>
      </c>
      <c r="E98" s="24">
        <v>0</v>
      </c>
      <c r="F98" s="24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270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0.88249999999999995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6.5524400000000025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17.989999999999998</v>
      </c>
      <c r="E3" s="197">
        <v>0</v>
      </c>
      <c r="F3" s="197">
        <v>16.46</v>
      </c>
      <c r="G3" s="197">
        <v>9.5399999999999991</v>
      </c>
      <c r="H3" s="197">
        <v>0</v>
      </c>
      <c r="I3" s="197">
        <v>20.46</v>
      </c>
      <c r="J3" s="197">
        <v>14.44</v>
      </c>
      <c r="K3" s="197">
        <v>8.1</v>
      </c>
      <c r="L3" s="197">
        <v>0.31</v>
      </c>
      <c r="M3" s="197">
        <v>2.0299999999999998</v>
      </c>
      <c r="N3" s="197">
        <v>0.82</v>
      </c>
      <c r="O3" s="197">
        <v>1.1200000000000001</v>
      </c>
      <c r="P3" s="197">
        <v>0.65</v>
      </c>
      <c r="Q3" s="197">
        <v>0.14000000000000001</v>
      </c>
      <c r="R3" s="197">
        <v>0.35</v>
      </c>
      <c r="S3" s="197">
        <v>0.37</v>
      </c>
      <c r="T3" s="197">
        <v>0</v>
      </c>
      <c r="U3" s="197">
        <v>1.65</v>
      </c>
      <c r="V3" s="197">
        <v>0.25</v>
      </c>
      <c r="W3" s="197">
        <v>0.63</v>
      </c>
      <c r="X3" s="197">
        <v>1.25</v>
      </c>
      <c r="Y3" s="197">
        <v>0</v>
      </c>
      <c r="Z3" s="197">
        <v>3.14</v>
      </c>
      <c r="AA3" s="197">
        <v>1.07</v>
      </c>
      <c r="AB3" s="197">
        <v>0</v>
      </c>
      <c r="AC3" s="197">
        <v>1.77</v>
      </c>
      <c r="AD3" s="197">
        <v>12.46</v>
      </c>
      <c r="AE3" s="197">
        <v>0</v>
      </c>
      <c r="AF3" s="197">
        <v>0</v>
      </c>
      <c r="AG3" s="197">
        <v>74.97</v>
      </c>
      <c r="AH3" s="197">
        <v>0</v>
      </c>
      <c r="AI3" s="197">
        <v>18.39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381.32</v>
      </c>
      <c r="AP3" s="197">
        <v>0</v>
      </c>
      <c r="AQ3" s="197">
        <v>0</v>
      </c>
      <c r="AR3" s="197">
        <v>0</v>
      </c>
      <c r="AS3" s="197">
        <v>2.38</v>
      </c>
      <c r="AT3" s="197">
        <v>2.65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17.989999999999998</v>
      </c>
      <c r="E4" s="197">
        <v>0</v>
      </c>
      <c r="F4" s="197">
        <v>16.46</v>
      </c>
      <c r="G4" s="197">
        <v>9.5399999999999991</v>
      </c>
      <c r="H4" s="197">
        <v>0</v>
      </c>
      <c r="I4" s="197">
        <v>20.46</v>
      </c>
      <c r="J4" s="197">
        <v>14.44</v>
      </c>
      <c r="K4" s="197">
        <v>8.1</v>
      </c>
      <c r="L4" s="197">
        <v>0.31</v>
      </c>
      <c r="M4" s="197">
        <v>2.0299999999999998</v>
      </c>
      <c r="N4" s="197">
        <v>0.82</v>
      </c>
      <c r="O4" s="197">
        <v>1.1200000000000001</v>
      </c>
      <c r="P4" s="197">
        <v>0.65</v>
      </c>
      <c r="Q4" s="197">
        <v>0.14000000000000001</v>
      </c>
      <c r="R4" s="197">
        <v>0.35</v>
      </c>
      <c r="S4" s="197">
        <v>0.37</v>
      </c>
      <c r="T4" s="197">
        <v>0</v>
      </c>
      <c r="U4" s="197">
        <v>1.65</v>
      </c>
      <c r="V4" s="197">
        <v>0.25</v>
      </c>
      <c r="W4" s="197">
        <v>0.63</v>
      </c>
      <c r="X4" s="197">
        <v>1.25</v>
      </c>
      <c r="Y4" s="197">
        <v>0</v>
      </c>
      <c r="Z4" s="197">
        <v>3.14</v>
      </c>
      <c r="AA4" s="197">
        <v>1.07</v>
      </c>
      <c r="AB4" s="197">
        <v>0</v>
      </c>
      <c r="AC4" s="197">
        <v>1.77</v>
      </c>
      <c r="AD4" s="197">
        <v>12.46</v>
      </c>
      <c r="AE4" s="197">
        <v>0</v>
      </c>
      <c r="AF4" s="197">
        <v>0</v>
      </c>
      <c r="AG4" s="197">
        <v>74.97</v>
      </c>
      <c r="AH4" s="197">
        <v>0</v>
      </c>
      <c r="AI4" s="197">
        <v>18.39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381.32</v>
      </c>
      <c r="AP4" s="197">
        <v>0</v>
      </c>
      <c r="AQ4" s="197">
        <v>0</v>
      </c>
      <c r="AR4" s="197">
        <v>0</v>
      </c>
      <c r="AS4" s="197">
        <v>2.38</v>
      </c>
      <c r="AT4" s="197">
        <v>2.65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17.989999999999998</v>
      </c>
      <c r="E5" s="197">
        <v>0</v>
      </c>
      <c r="F5" s="197">
        <v>16.46</v>
      </c>
      <c r="G5" s="197">
        <v>9.5399999999999991</v>
      </c>
      <c r="H5" s="197">
        <v>0</v>
      </c>
      <c r="I5" s="197">
        <v>20.46</v>
      </c>
      <c r="J5" s="197">
        <v>14.44</v>
      </c>
      <c r="K5" s="197">
        <v>8.1</v>
      </c>
      <c r="L5" s="197">
        <v>0.31</v>
      </c>
      <c r="M5" s="197">
        <v>2.0299999999999998</v>
      </c>
      <c r="N5" s="197">
        <v>0.82</v>
      </c>
      <c r="O5" s="197">
        <v>1.1200000000000001</v>
      </c>
      <c r="P5" s="197">
        <v>0.65</v>
      </c>
      <c r="Q5" s="197">
        <v>0.14000000000000001</v>
      </c>
      <c r="R5" s="197">
        <v>0.35</v>
      </c>
      <c r="S5" s="197">
        <v>0.37</v>
      </c>
      <c r="T5" s="197">
        <v>0</v>
      </c>
      <c r="U5" s="197">
        <v>1.65</v>
      </c>
      <c r="V5" s="197">
        <v>0.25</v>
      </c>
      <c r="W5" s="197">
        <v>0.63</v>
      </c>
      <c r="X5" s="197">
        <v>1.32</v>
      </c>
      <c r="Y5" s="197">
        <v>0</v>
      </c>
      <c r="Z5" s="197">
        <v>3.14</v>
      </c>
      <c r="AA5" s="197">
        <v>1.07</v>
      </c>
      <c r="AB5" s="197">
        <v>0</v>
      </c>
      <c r="AC5" s="197">
        <v>1.77</v>
      </c>
      <c r="AD5" s="197">
        <v>12.46</v>
      </c>
      <c r="AE5" s="197">
        <v>0</v>
      </c>
      <c r="AF5" s="197">
        <v>0</v>
      </c>
      <c r="AG5" s="197">
        <v>74.97</v>
      </c>
      <c r="AH5" s="197">
        <v>0</v>
      </c>
      <c r="AI5" s="197">
        <v>18.39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381.32</v>
      </c>
      <c r="AP5" s="197">
        <v>0</v>
      </c>
      <c r="AQ5" s="197">
        <v>0</v>
      </c>
      <c r="AR5" s="197">
        <v>0</v>
      </c>
      <c r="AS5" s="197">
        <v>2.38</v>
      </c>
      <c r="AT5" s="197">
        <v>2.65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17.989999999999998</v>
      </c>
      <c r="E6" s="197">
        <v>0</v>
      </c>
      <c r="F6" s="197">
        <v>16.46</v>
      </c>
      <c r="G6" s="197">
        <v>9.5399999999999991</v>
      </c>
      <c r="H6" s="197">
        <v>0</v>
      </c>
      <c r="I6" s="197">
        <v>20.46</v>
      </c>
      <c r="J6" s="197">
        <v>14.44</v>
      </c>
      <c r="K6" s="197">
        <v>8.1</v>
      </c>
      <c r="L6" s="197">
        <v>0.31</v>
      </c>
      <c r="M6" s="197">
        <v>2.0299999999999998</v>
      </c>
      <c r="N6" s="197">
        <v>0.82</v>
      </c>
      <c r="O6" s="197">
        <v>1.1200000000000001</v>
      </c>
      <c r="P6" s="197">
        <v>0.65</v>
      </c>
      <c r="Q6" s="197">
        <v>0.14000000000000001</v>
      </c>
      <c r="R6" s="197">
        <v>0.35</v>
      </c>
      <c r="S6" s="197">
        <v>0.37</v>
      </c>
      <c r="T6" s="197">
        <v>0</v>
      </c>
      <c r="U6" s="197">
        <v>1.65</v>
      </c>
      <c r="V6" s="197">
        <v>0.25</v>
      </c>
      <c r="W6" s="197">
        <v>0.63</v>
      </c>
      <c r="X6" s="197">
        <v>1.37</v>
      </c>
      <c r="Y6" s="197">
        <v>0</v>
      </c>
      <c r="Z6" s="197">
        <v>3.14</v>
      </c>
      <c r="AA6" s="197">
        <v>1.07</v>
      </c>
      <c r="AB6" s="197">
        <v>0</v>
      </c>
      <c r="AC6" s="197">
        <v>1.77</v>
      </c>
      <c r="AD6" s="197">
        <v>12.46</v>
      </c>
      <c r="AE6" s="197">
        <v>0</v>
      </c>
      <c r="AF6" s="197">
        <v>0</v>
      </c>
      <c r="AG6" s="197">
        <v>74.97</v>
      </c>
      <c r="AH6" s="197">
        <v>0</v>
      </c>
      <c r="AI6" s="197">
        <v>18.39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381.32</v>
      </c>
      <c r="AP6" s="197">
        <v>0</v>
      </c>
      <c r="AQ6" s="197">
        <v>0</v>
      </c>
      <c r="AR6" s="197">
        <v>0</v>
      </c>
      <c r="AS6" s="197">
        <v>2.38</v>
      </c>
      <c r="AT6" s="197">
        <v>2.65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17.989999999999998</v>
      </c>
      <c r="E7" s="197">
        <v>0</v>
      </c>
      <c r="F7" s="197">
        <v>16.690000000000001</v>
      </c>
      <c r="G7" s="197">
        <v>9.5399999999999991</v>
      </c>
      <c r="H7" s="197">
        <v>0</v>
      </c>
      <c r="I7" s="197">
        <v>20.46</v>
      </c>
      <c r="J7" s="197">
        <v>14.44</v>
      </c>
      <c r="K7" s="197">
        <v>8.1</v>
      </c>
      <c r="L7" s="197">
        <v>0.31</v>
      </c>
      <c r="M7" s="197">
        <v>2.0299999999999998</v>
      </c>
      <c r="N7" s="197">
        <v>0.82</v>
      </c>
      <c r="O7" s="197">
        <v>1.1200000000000001</v>
      </c>
      <c r="P7" s="197">
        <v>0.65</v>
      </c>
      <c r="Q7" s="197">
        <v>0.15</v>
      </c>
      <c r="R7" s="197">
        <v>0.35</v>
      </c>
      <c r="S7" s="197">
        <v>0.37</v>
      </c>
      <c r="T7" s="197">
        <v>0</v>
      </c>
      <c r="U7" s="197">
        <v>1.65</v>
      </c>
      <c r="V7" s="197">
        <v>0.25</v>
      </c>
      <c r="W7" s="197">
        <v>0.63</v>
      </c>
      <c r="X7" s="197">
        <v>1.37</v>
      </c>
      <c r="Y7" s="197">
        <v>0</v>
      </c>
      <c r="Z7" s="197">
        <v>3.14</v>
      </c>
      <c r="AA7" s="197">
        <v>1.07</v>
      </c>
      <c r="AB7" s="197">
        <v>0</v>
      </c>
      <c r="AC7" s="197">
        <v>1.77</v>
      </c>
      <c r="AD7" s="197">
        <v>12.46</v>
      </c>
      <c r="AE7" s="197">
        <v>0</v>
      </c>
      <c r="AF7" s="197">
        <v>0</v>
      </c>
      <c r="AG7" s="197">
        <v>74.97</v>
      </c>
      <c r="AH7" s="197">
        <v>0</v>
      </c>
      <c r="AI7" s="197">
        <v>18.39</v>
      </c>
      <c r="AJ7" s="197">
        <v>0</v>
      </c>
      <c r="AK7" s="197">
        <v>15.59</v>
      </c>
      <c r="AL7" s="197">
        <v>0</v>
      </c>
      <c r="AM7" s="197">
        <v>0</v>
      </c>
      <c r="AN7" s="197">
        <v>0</v>
      </c>
      <c r="AO7" s="197">
        <v>381.32</v>
      </c>
      <c r="AP7" s="197">
        <v>0</v>
      </c>
      <c r="AQ7" s="197">
        <v>0</v>
      </c>
      <c r="AR7" s="197">
        <v>0</v>
      </c>
      <c r="AS7" s="197">
        <v>2.38</v>
      </c>
      <c r="AT7" s="197">
        <v>2.65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17.989999999999998</v>
      </c>
      <c r="E8" s="197">
        <v>0</v>
      </c>
      <c r="F8" s="197">
        <v>16.690000000000001</v>
      </c>
      <c r="G8" s="197">
        <v>9.5399999999999991</v>
      </c>
      <c r="H8" s="197">
        <v>0</v>
      </c>
      <c r="I8" s="197">
        <v>20.46</v>
      </c>
      <c r="J8" s="197">
        <v>14.44</v>
      </c>
      <c r="K8" s="197">
        <v>8.1</v>
      </c>
      <c r="L8" s="197">
        <v>0.31</v>
      </c>
      <c r="M8" s="197">
        <v>2.0299999999999998</v>
      </c>
      <c r="N8" s="197">
        <v>0.82</v>
      </c>
      <c r="O8" s="197">
        <v>1.1200000000000001</v>
      </c>
      <c r="P8" s="197">
        <v>0.65</v>
      </c>
      <c r="Q8" s="197">
        <v>0.15</v>
      </c>
      <c r="R8" s="197">
        <v>0.35</v>
      </c>
      <c r="S8" s="197">
        <v>0.37</v>
      </c>
      <c r="T8" s="197">
        <v>0</v>
      </c>
      <c r="U8" s="197">
        <v>1.65</v>
      </c>
      <c r="V8" s="197">
        <v>0.25</v>
      </c>
      <c r="W8" s="197">
        <v>0.63</v>
      </c>
      <c r="X8" s="197">
        <v>1.37</v>
      </c>
      <c r="Y8" s="197">
        <v>0</v>
      </c>
      <c r="Z8" s="197">
        <v>3.14</v>
      </c>
      <c r="AA8" s="197">
        <v>1.07</v>
      </c>
      <c r="AB8" s="197">
        <v>0</v>
      </c>
      <c r="AC8" s="197">
        <v>1.77</v>
      </c>
      <c r="AD8" s="197">
        <v>12.46</v>
      </c>
      <c r="AE8" s="197">
        <v>0</v>
      </c>
      <c r="AF8" s="197">
        <v>0</v>
      </c>
      <c r="AG8" s="197">
        <v>74.97</v>
      </c>
      <c r="AH8" s="197">
        <v>0</v>
      </c>
      <c r="AI8" s="197">
        <v>18.39</v>
      </c>
      <c r="AJ8" s="197">
        <v>0</v>
      </c>
      <c r="AK8" s="197">
        <v>15.59</v>
      </c>
      <c r="AL8" s="197">
        <v>0</v>
      </c>
      <c r="AM8" s="197">
        <v>0</v>
      </c>
      <c r="AN8" s="197">
        <v>0</v>
      </c>
      <c r="AO8" s="197">
        <v>381.32</v>
      </c>
      <c r="AP8" s="197">
        <v>0</v>
      </c>
      <c r="AQ8" s="197">
        <v>0</v>
      </c>
      <c r="AR8" s="197">
        <v>0</v>
      </c>
      <c r="AS8" s="197">
        <v>2.38</v>
      </c>
      <c r="AT8" s="197">
        <v>2.65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17.989999999999998</v>
      </c>
      <c r="E9" s="197">
        <v>0</v>
      </c>
      <c r="F9" s="197">
        <v>16.690000000000001</v>
      </c>
      <c r="G9" s="197">
        <v>9.5399999999999991</v>
      </c>
      <c r="H9" s="197">
        <v>0</v>
      </c>
      <c r="I9" s="197">
        <v>20.46</v>
      </c>
      <c r="J9" s="197">
        <v>14.44</v>
      </c>
      <c r="K9" s="197">
        <v>8.1</v>
      </c>
      <c r="L9" s="197">
        <v>0.31</v>
      </c>
      <c r="M9" s="197">
        <v>2.0299999999999998</v>
      </c>
      <c r="N9" s="197">
        <v>0.82</v>
      </c>
      <c r="O9" s="197">
        <v>1.1200000000000001</v>
      </c>
      <c r="P9" s="197">
        <v>0.65</v>
      </c>
      <c r="Q9" s="197">
        <v>0.15</v>
      </c>
      <c r="R9" s="197">
        <v>0.35</v>
      </c>
      <c r="S9" s="197">
        <v>0.37</v>
      </c>
      <c r="T9" s="197">
        <v>0</v>
      </c>
      <c r="U9" s="197">
        <v>1.65</v>
      </c>
      <c r="V9" s="197">
        <v>0.25</v>
      </c>
      <c r="W9" s="197">
        <v>0.63</v>
      </c>
      <c r="X9" s="197">
        <v>1.37</v>
      </c>
      <c r="Y9" s="197">
        <v>0</v>
      </c>
      <c r="Z9" s="197">
        <v>3.14</v>
      </c>
      <c r="AA9" s="197">
        <v>1.07</v>
      </c>
      <c r="AB9" s="197">
        <v>0</v>
      </c>
      <c r="AC9" s="197">
        <v>1.77</v>
      </c>
      <c r="AD9" s="197">
        <v>12.46</v>
      </c>
      <c r="AE9" s="197">
        <v>0</v>
      </c>
      <c r="AF9" s="197">
        <v>0</v>
      </c>
      <c r="AG9" s="197">
        <v>74.97</v>
      </c>
      <c r="AH9" s="197">
        <v>0</v>
      </c>
      <c r="AI9" s="197">
        <v>18.39</v>
      </c>
      <c r="AJ9" s="197">
        <v>0</v>
      </c>
      <c r="AK9" s="197">
        <v>15.59</v>
      </c>
      <c r="AL9" s="197">
        <v>0</v>
      </c>
      <c r="AM9" s="197">
        <v>0</v>
      </c>
      <c r="AN9" s="197">
        <v>0</v>
      </c>
      <c r="AO9" s="197">
        <v>381.32</v>
      </c>
      <c r="AP9" s="197">
        <v>0</v>
      </c>
      <c r="AQ9" s="197">
        <v>0</v>
      </c>
      <c r="AR9" s="197">
        <v>0</v>
      </c>
      <c r="AS9" s="197">
        <v>2.38</v>
      </c>
      <c r="AT9" s="197">
        <v>2.65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17.989999999999998</v>
      </c>
      <c r="E10" s="197">
        <v>0</v>
      </c>
      <c r="F10" s="197">
        <v>16.690000000000001</v>
      </c>
      <c r="G10" s="197">
        <v>9.5399999999999991</v>
      </c>
      <c r="H10" s="197">
        <v>0</v>
      </c>
      <c r="I10" s="197">
        <v>20.46</v>
      </c>
      <c r="J10" s="197">
        <v>14.44</v>
      </c>
      <c r="K10" s="197">
        <v>8.1</v>
      </c>
      <c r="L10" s="197">
        <v>0.31</v>
      </c>
      <c r="M10" s="197">
        <v>2.0299999999999998</v>
      </c>
      <c r="N10" s="197">
        <v>0.82</v>
      </c>
      <c r="O10" s="197">
        <v>1.1200000000000001</v>
      </c>
      <c r="P10" s="197">
        <v>0.65</v>
      </c>
      <c r="Q10" s="197">
        <v>0.15</v>
      </c>
      <c r="R10" s="197">
        <v>0.35</v>
      </c>
      <c r="S10" s="197">
        <v>0.37</v>
      </c>
      <c r="T10" s="197">
        <v>0</v>
      </c>
      <c r="U10" s="197">
        <v>1.65</v>
      </c>
      <c r="V10" s="197">
        <v>0.25</v>
      </c>
      <c r="W10" s="197">
        <v>0.63</v>
      </c>
      <c r="X10" s="197">
        <v>1.37</v>
      </c>
      <c r="Y10" s="197">
        <v>0</v>
      </c>
      <c r="Z10" s="197">
        <v>3.14</v>
      </c>
      <c r="AA10" s="197">
        <v>1.07</v>
      </c>
      <c r="AB10" s="197">
        <v>0</v>
      </c>
      <c r="AC10" s="197">
        <v>1.77</v>
      </c>
      <c r="AD10" s="197">
        <v>12.46</v>
      </c>
      <c r="AE10" s="197">
        <v>0</v>
      </c>
      <c r="AF10" s="197">
        <v>0</v>
      </c>
      <c r="AG10" s="197">
        <v>74.97</v>
      </c>
      <c r="AH10" s="197">
        <v>0</v>
      </c>
      <c r="AI10" s="197">
        <v>18.39</v>
      </c>
      <c r="AJ10" s="197">
        <v>0</v>
      </c>
      <c r="AK10" s="197">
        <v>15.59</v>
      </c>
      <c r="AL10" s="197">
        <v>0</v>
      </c>
      <c r="AM10" s="197">
        <v>0</v>
      </c>
      <c r="AN10" s="197">
        <v>0</v>
      </c>
      <c r="AO10" s="197">
        <v>381.32</v>
      </c>
      <c r="AP10" s="197">
        <v>0</v>
      </c>
      <c r="AQ10" s="197">
        <v>0</v>
      </c>
      <c r="AR10" s="197">
        <v>0</v>
      </c>
      <c r="AS10" s="197">
        <v>2.38</v>
      </c>
      <c r="AT10" s="197">
        <v>2.65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17.989999999999998</v>
      </c>
      <c r="E11" s="197">
        <v>0</v>
      </c>
      <c r="F11" s="197">
        <v>16.690000000000001</v>
      </c>
      <c r="G11" s="197">
        <v>9.5399999999999991</v>
      </c>
      <c r="H11" s="197">
        <v>0</v>
      </c>
      <c r="I11" s="197">
        <v>20.46</v>
      </c>
      <c r="J11" s="197">
        <v>14.44</v>
      </c>
      <c r="K11" s="197">
        <v>8.1</v>
      </c>
      <c r="L11" s="197">
        <v>0.31</v>
      </c>
      <c r="M11" s="197">
        <v>2.0299999999999998</v>
      </c>
      <c r="N11" s="197">
        <v>0.82</v>
      </c>
      <c r="O11" s="197">
        <v>1.1200000000000001</v>
      </c>
      <c r="P11" s="197">
        <v>0.65</v>
      </c>
      <c r="Q11" s="197">
        <v>0.15</v>
      </c>
      <c r="R11" s="197">
        <v>0.45</v>
      </c>
      <c r="S11" s="197">
        <v>0.37</v>
      </c>
      <c r="T11" s="197">
        <v>0</v>
      </c>
      <c r="U11" s="197">
        <v>1.65</v>
      </c>
      <c r="V11" s="197">
        <v>0.25</v>
      </c>
      <c r="W11" s="197">
        <v>0.63</v>
      </c>
      <c r="X11" s="197">
        <v>1.37</v>
      </c>
      <c r="Y11" s="197">
        <v>0</v>
      </c>
      <c r="Z11" s="197">
        <v>3.14</v>
      </c>
      <c r="AA11" s="197">
        <v>1.07</v>
      </c>
      <c r="AB11" s="197">
        <v>0</v>
      </c>
      <c r="AC11" s="197">
        <v>1.77</v>
      </c>
      <c r="AD11" s="197">
        <v>12.46</v>
      </c>
      <c r="AE11" s="197">
        <v>0</v>
      </c>
      <c r="AF11" s="197">
        <v>0</v>
      </c>
      <c r="AG11" s="197">
        <v>74.97</v>
      </c>
      <c r="AH11" s="197">
        <v>0</v>
      </c>
      <c r="AI11" s="197">
        <v>18.39</v>
      </c>
      <c r="AJ11" s="197">
        <v>0</v>
      </c>
      <c r="AK11" s="197">
        <v>15.59</v>
      </c>
      <c r="AL11" s="197">
        <v>0</v>
      </c>
      <c r="AM11" s="197">
        <v>0</v>
      </c>
      <c r="AN11" s="197">
        <v>0</v>
      </c>
      <c r="AO11" s="197">
        <v>381.32</v>
      </c>
      <c r="AP11" s="197">
        <v>0</v>
      </c>
      <c r="AQ11" s="197">
        <v>0</v>
      </c>
      <c r="AR11" s="197">
        <v>0</v>
      </c>
      <c r="AS11" s="197">
        <v>2.38</v>
      </c>
      <c r="AT11" s="197">
        <v>2.65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17.989999999999998</v>
      </c>
      <c r="E12" s="197">
        <v>0</v>
      </c>
      <c r="F12" s="197">
        <v>16.690000000000001</v>
      </c>
      <c r="G12" s="197">
        <v>9.5399999999999991</v>
      </c>
      <c r="H12" s="197">
        <v>0</v>
      </c>
      <c r="I12" s="197">
        <v>20.46</v>
      </c>
      <c r="J12" s="197">
        <v>14.44</v>
      </c>
      <c r="K12" s="197">
        <v>8.1</v>
      </c>
      <c r="L12" s="197">
        <v>0.31</v>
      </c>
      <c r="M12" s="197">
        <v>2.0299999999999998</v>
      </c>
      <c r="N12" s="197">
        <v>0.82</v>
      </c>
      <c r="O12" s="197">
        <v>1.1200000000000001</v>
      </c>
      <c r="P12" s="197">
        <v>0.65</v>
      </c>
      <c r="Q12" s="197">
        <v>0.15</v>
      </c>
      <c r="R12" s="197">
        <v>0.54</v>
      </c>
      <c r="S12" s="197">
        <v>0.37</v>
      </c>
      <c r="T12" s="197">
        <v>0</v>
      </c>
      <c r="U12" s="197">
        <v>1.65</v>
      </c>
      <c r="V12" s="197">
        <v>0.25</v>
      </c>
      <c r="W12" s="197">
        <v>0.63</v>
      </c>
      <c r="X12" s="197">
        <v>1.37</v>
      </c>
      <c r="Y12" s="197">
        <v>0</v>
      </c>
      <c r="Z12" s="197">
        <v>3.14</v>
      </c>
      <c r="AA12" s="197">
        <v>1.07</v>
      </c>
      <c r="AB12" s="197">
        <v>0</v>
      </c>
      <c r="AC12" s="197">
        <v>1.77</v>
      </c>
      <c r="AD12" s="197">
        <v>12.46</v>
      </c>
      <c r="AE12" s="197">
        <v>0</v>
      </c>
      <c r="AF12" s="197">
        <v>0</v>
      </c>
      <c r="AG12" s="197">
        <v>74.97</v>
      </c>
      <c r="AH12" s="197">
        <v>0</v>
      </c>
      <c r="AI12" s="197">
        <v>18.39</v>
      </c>
      <c r="AJ12" s="197">
        <v>0</v>
      </c>
      <c r="AK12" s="197">
        <v>15.59</v>
      </c>
      <c r="AL12" s="197">
        <v>0</v>
      </c>
      <c r="AM12" s="197">
        <v>0</v>
      </c>
      <c r="AN12" s="197">
        <v>0</v>
      </c>
      <c r="AO12" s="197">
        <v>381.32</v>
      </c>
      <c r="AP12" s="197">
        <v>0</v>
      </c>
      <c r="AQ12" s="197">
        <v>0</v>
      </c>
      <c r="AR12" s="197">
        <v>0</v>
      </c>
      <c r="AS12" s="197">
        <v>2.38</v>
      </c>
      <c r="AT12" s="197">
        <v>2.65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17.989999999999998</v>
      </c>
      <c r="E13" s="197">
        <v>0</v>
      </c>
      <c r="F13" s="197">
        <v>16.690000000000001</v>
      </c>
      <c r="G13" s="197">
        <v>9.5399999999999991</v>
      </c>
      <c r="H13" s="197">
        <v>0</v>
      </c>
      <c r="I13" s="197">
        <v>20.46</v>
      </c>
      <c r="J13" s="197">
        <v>14.44</v>
      </c>
      <c r="K13" s="197">
        <v>8.1</v>
      </c>
      <c r="L13" s="197">
        <v>0.31</v>
      </c>
      <c r="M13" s="197">
        <v>2.0299999999999998</v>
      </c>
      <c r="N13" s="197">
        <v>0.82</v>
      </c>
      <c r="O13" s="197">
        <v>1.1200000000000001</v>
      </c>
      <c r="P13" s="197">
        <v>0.65</v>
      </c>
      <c r="Q13" s="197">
        <v>0.15</v>
      </c>
      <c r="R13" s="197">
        <v>0</v>
      </c>
      <c r="S13" s="197">
        <v>0.37</v>
      </c>
      <c r="T13" s="197">
        <v>0</v>
      </c>
      <c r="U13" s="197">
        <v>1.65</v>
      </c>
      <c r="V13" s="197">
        <v>0.25</v>
      </c>
      <c r="W13" s="197">
        <v>0.63</v>
      </c>
      <c r="X13" s="197">
        <v>1.37</v>
      </c>
      <c r="Y13" s="197">
        <v>0</v>
      </c>
      <c r="Z13" s="197">
        <v>3.14</v>
      </c>
      <c r="AA13" s="197">
        <v>1.07</v>
      </c>
      <c r="AB13" s="197">
        <v>0</v>
      </c>
      <c r="AC13" s="197">
        <v>1.77</v>
      </c>
      <c r="AD13" s="197">
        <v>12.46</v>
      </c>
      <c r="AE13" s="197">
        <v>0</v>
      </c>
      <c r="AF13" s="197">
        <v>0</v>
      </c>
      <c r="AG13" s="197">
        <v>74.97</v>
      </c>
      <c r="AH13" s="197">
        <v>0</v>
      </c>
      <c r="AI13" s="197">
        <v>18.39</v>
      </c>
      <c r="AJ13" s="197">
        <v>0</v>
      </c>
      <c r="AK13" s="197">
        <v>15.59</v>
      </c>
      <c r="AL13" s="197">
        <v>0</v>
      </c>
      <c r="AM13" s="197">
        <v>0</v>
      </c>
      <c r="AN13" s="197">
        <v>0</v>
      </c>
      <c r="AO13" s="197">
        <v>381.32</v>
      </c>
      <c r="AP13" s="197">
        <v>0</v>
      </c>
      <c r="AQ13" s="197">
        <v>0</v>
      </c>
      <c r="AR13" s="197">
        <v>0</v>
      </c>
      <c r="AS13" s="197">
        <v>2.38</v>
      </c>
      <c r="AT13" s="197">
        <v>2.65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17.989999999999998</v>
      </c>
      <c r="E14" s="197">
        <v>0</v>
      </c>
      <c r="F14" s="197">
        <v>16.690000000000001</v>
      </c>
      <c r="G14" s="197">
        <v>9.5399999999999991</v>
      </c>
      <c r="H14" s="197">
        <v>0</v>
      </c>
      <c r="I14" s="197">
        <v>20.46</v>
      </c>
      <c r="J14" s="197">
        <v>14.44</v>
      </c>
      <c r="K14" s="197">
        <v>8.1</v>
      </c>
      <c r="L14" s="197">
        <v>0.31</v>
      </c>
      <c r="M14" s="197">
        <v>2.0299999999999998</v>
      </c>
      <c r="N14" s="197">
        <v>0.82</v>
      </c>
      <c r="O14" s="197">
        <v>1.1200000000000001</v>
      </c>
      <c r="P14" s="197">
        <v>0.65</v>
      </c>
      <c r="Q14" s="197">
        <v>0.15</v>
      </c>
      <c r="R14" s="197">
        <v>0</v>
      </c>
      <c r="S14" s="197">
        <v>0.37</v>
      </c>
      <c r="T14" s="197">
        <v>0</v>
      </c>
      <c r="U14" s="197">
        <v>1.65</v>
      </c>
      <c r="V14" s="197">
        <v>0.25</v>
      </c>
      <c r="W14" s="197">
        <v>0.63</v>
      </c>
      <c r="X14" s="197">
        <v>1.37</v>
      </c>
      <c r="Y14" s="197">
        <v>0</v>
      </c>
      <c r="Z14" s="197">
        <v>3.14</v>
      </c>
      <c r="AA14" s="197">
        <v>1.07</v>
      </c>
      <c r="AB14" s="197">
        <v>0</v>
      </c>
      <c r="AC14" s="197">
        <v>1.77</v>
      </c>
      <c r="AD14" s="197">
        <v>12.46</v>
      </c>
      <c r="AE14" s="197">
        <v>0</v>
      </c>
      <c r="AF14" s="197">
        <v>0</v>
      </c>
      <c r="AG14" s="197">
        <v>74.97</v>
      </c>
      <c r="AH14" s="197">
        <v>0</v>
      </c>
      <c r="AI14" s="197">
        <v>18.39</v>
      </c>
      <c r="AJ14" s="197">
        <v>0</v>
      </c>
      <c r="AK14" s="197">
        <v>15.59</v>
      </c>
      <c r="AL14" s="197">
        <v>0</v>
      </c>
      <c r="AM14" s="197">
        <v>0</v>
      </c>
      <c r="AN14" s="197">
        <v>0</v>
      </c>
      <c r="AO14" s="197">
        <v>381.32</v>
      </c>
      <c r="AP14" s="197">
        <v>0</v>
      </c>
      <c r="AQ14" s="197">
        <v>0</v>
      </c>
      <c r="AR14" s="197">
        <v>0</v>
      </c>
      <c r="AS14" s="197">
        <v>2.38</v>
      </c>
      <c r="AT14" s="197">
        <v>2.65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17.989999999999998</v>
      </c>
      <c r="E15" s="197">
        <v>0</v>
      </c>
      <c r="F15" s="197">
        <v>16.690000000000001</v>
      </c>
      <c r="G15" s="197">
        <v>9.5399999999999991</v>
      </c>
      <c r="H15" s="197">
        <v>0</v>
      </c>
      <c r="I15" s="197">
        <v>20.46</v>
      </c>
      <c r="J15" s="197">
        <v>14.44</v>
      </c>
      <c r="K15" s="197">
        <v>8.1</v>
      </c>
      <c r="L15" s="197">
        <v>0.31</v>
      </c>
      <c r="M15" s="197">
        <v>2.0299999999999998</v>
      </c>
      <c r="N15" s="197">
        <v>0.82</v>
      </c>
      <c r="O15" s="197">
        <v>1.1200000000000001</v>
      </c>
      <c r="P15" s="197">
        <v>0.65</v>
      </c>
      <c r="Q15" s="197">
        <v>0.15</v>
      </c>
      <c r="R15" s="197">
        <v>0</v>
      </c>
      <c r="S15" s="197">
        <v>0.37</v>
      </c>
      <c r="T15" s="197">
        <v>0</v>
      </c>
      <c r="U15" s="197">
        <v>1.65</v>
      </c>
      <c r="V15" s="197">
        <v>0.25</v>
      </c>
      <c r="W15" s="197">
        <v>0.63</v>
      </c>
      <c r="X15" s="197">
        <v>1.37</v>
      </c>
      <c r="Y15" s="197">
        <v>0</v>
      </c>
      <c r="Z15" s="197">
        <v>3.14</v>
      </c>
      <c r="AA15" s="197">
        <v>1.07</v>
      </c>
      <c r="AB15" s="197">
        <v>0</v>
      </c>
      <c r="AC15" s="197">
        <v>1.77</v>
      </c>
      <c r="AD15" s="197">
        <v>12.46</v>
      </c>
      <c r="AE15" s="197">
        <v>0</v>
      </c>
      <c r="AF15" s="197">
        <v>0</v>
      </c>
      <c r="AG15" s="197">
        <v>74.97</v>
      </c>
      <c r="AH15" s="197">
        <v>0</v>
      </c>
      <c r="AI15" s="197">
        <v>18.39</v>
      </c>
      <c r="AJ15" s="197">
        <v>0</v>
      </c>
      <c r="AK15" s="197">
        <v>15.59</v>
      </c>
      <c r="AL15" s="197">
        <v>0</v>
      </c>
      <c r="AM15" s="197">
        <v>0</v>
      </c>
      <c r="AN15" s="197">
        <v>0</v>
      </c>
      <c r="AO15" s="197">
        <v>381.32</v>
      </c>
      <c r="AP15" s="197">
        <v>0</v>
      </c>
      <c r="AQ15" s="197">
        <v>0</v>
      </c>
      <c r="AR15" s="197">
        <v>0</v>
      </c>
      <c r="AS15" s="197">
        <v>2.38</v>
      </c>
      <c r="AT15" s="197">
        <v>2.65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17.989999999999998</v>
      </c>
      <c r="E16" s="197">
        <v>0</v>
      </c>
      <c r="F16" s="197">
        <v>16.690000000000001</v>
      </c>
      <c r="G16" s="197">
        <v>9.5399999999999991</v>
      </c>
      <c r="H16" s="197">
        <v>0</v>
      </c>
      <c r="I16" s="197">
        <v>20.46</v>
      </c>
      <c r="J16" s="197">
        <v>14.44</v>
      </c>
      <c r="K16" s="197">
        <v>8.1</v>
      </c>
      <c r="L16" s="197">
        <v>0.31</v>
      </c>
      <c r="M16" s="197">
        <v>2.0299999999999998</v>
      </c>
      <c r="N16" s="197">
        <v>0.82</v>
      </c>
      <c r="O16" s="197">
        <v>1.1200000000000001</v>
      </c>
      <c r="P16" s="197">
        <v>0.65</v>
      </c>
      <c r="Q16" s="197">
        <v>0.15</v>
      </c>
      <c r="R16" s="197">
        <v>0</v>
      </c>
      <c r="S16" s="197">
        <v>0.37</v>
      </c>
      <c r="T16" s="197">
        <v>0</v>
      </c>
      <c r="U16" s="197">
        <v>1.65</v>
      </c>
      <c r="V16" s="197">
        <v>0.25</v>
      </c>
      <c r="W16" s="197">
        <v>0.63</v>
      </c>
      <c r="X16" s="197">
        <v>1.37</v>
      </c>
      <c r="Y16" s="197">
        <v>0</v>
      </c>
      <c r="Z16" s="197">
        <v>3.14</v>
      </c>
      <c r="AA16" s="197">
        <v>1.07</v>
      </c>
      <c r="AB16" s="197">
        <v>0</v>
      </c>
      <c r="AC16" s="197">
        <v>1.77</v>
      </c>
      <c r="AD16" s="197">
        <v>12.46</v>
      </c>
      <c r="AE16" s="197">
        <v>0</v>
      </c>
      <c r="AF16" s="197">
        <v>0</v>
      </c>
      <c r="AG16" s="197">
        <v>74.97</v>
      </c>
      <c r="AH16" s="197">
        <v>0</v>
      </c>
      <c r="AI16" s="197">
        <v>18.39</v>
      </c>
      <c r="AJ16" s="197">
        <v>0</v>
      </c>
      <c r="AK16" s="197">
        <v>15.59</v>
      </c>
      <c r="AL16" s="197">
        <v>0</v>
      </c>
      <c r="AM16" s="197">
        <v>0</v>
      </c>
      <c r="AN16" s="197">
        <v>0</v>
      </c>
      <c r="AO16" s="197">
        <v>381.32</v>
      </c>
      <c r="AP16" s="197">
        <v>0</v>
      </c>
      <c r="AQ16" s="197">
        <v>0</v>
      </c>
      <c r="AR16" s="197">
        <v>0</v>
      </c>
      <c r="AS16" s="197">
        <v>2.38</v>
      </c>
      <c r="AT16" s="197">
        <v>2.65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17.989999999999998</v>
      </c>
      <c r="E17" s="197">
        <v>0</v>
      </c>
      <c r="F17" s="197">
        <v>16.690000000000001</v>
      </c>
      <c r="G17" s="197">
        <v>9.5399999999999991</v>
      </c>
      <c r="H17" s="197">
        <v>0</v>
      </c>
      <c r="I17" s="197">
        <v>20.46</v>
      </c>
      <c r="J17" s="197">
        <v>14.44</v>
      </c>
      <c r="K17" s="197">
        <v>8.1</v>
      </c>
      <c r="L17" s="197">
        <v>0.31</v>
      </c>
      <c r="M17" s="197">
        <v>2.0299999999999998</v>
      </c>
      <c r="N17" s="197">
        <v>0.82</v>
      </c>
      <c r="O17" s="197">
        <v>1.1200000000000001</v>
      </c>
      <c r="P17" s="197">
        <v>0.65</v>
      </c>
      <c r="Q17" s="197">
        <v>0.15</v>
      </c>
      <c r="R17" s="197">
        <v>0</v>
      </c>
      <c r="S17" s="197">
        <v>0.37</v>
      </c>
      <c r="T17" s="197">
        <v>0</v>
      </c>
      <c r="U17" s="197">
        <v>1.65</v>
      </c>
      <c r="V17" s="197">
        <v>0.25</v>
      </c>
      <c r="W17" s="197">
        <v>0.63</v>
      </c>
      <c r="X17" s="197">
        <v>1.37</v>
      </c>
      <c r="Y17" s="197">
        <v>0</v>
      </c>
      <c r="Z17" s="197">
        <v>3.14</v>
      </c>
      <c r="AA17" s="197">
        <v>1.07</v>
      </c>
      <c r="AB17" s="197">
        <v>0</v>
      </c>
      <c r="AC17" s="197">
        <v>1.77</v>
      </c>
      <c r="AD17" s="197">
        <v>12.46</v>
      </c>
      <c r="AE17" s="197">
        <v>0</v>
      </c>
      <c r="AF17" s="197">
        <v>0</v>
      </c>
      <c r="AG17" s="197">
        <v>74.97</v>
      </c>
      <c r="AH17" s="197">
        <v>0</v>
      </c>
      <c r="AI17" s="197">
        <v>18.39</v>
      </c>
      <c r="AJ17" s="197">
        <v>0</v>
      </c>
      <c r="AK17" s="197">
        <v>15.59</v>
      </c>
      <c r="AL17" s="197">
        <v>0</v>
      </c>
      <c r="AM17" s="197">
        <v>0</v>
      </c>
      <c r="AN17" s="197">
        <v>0</v>
      </c>
      <c r="AO17" s="197">
        <v>381.32</v>
      </c>
      <c r="AP17" s="197">
        <v>0</v>
      </c>
      <c r="AQ17" s="197">
        <v>0</v>
      </c>
      <c r="AR17" s="197">
        <v>0</v>
      </c>
      <c r="AS17" s="197">
        <v>2.38</v>
      </c>
      <c r="AT17" s="197">
        <v>2.65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17.989999999999998</v>
      </c>
      <c r="E18" s="197">
        <v>0</v>
      </c>
      <c r="F18" s="197">
        <v>16.690000000000001</v>
      </c>
      <c r="G18" s="197">
        <v>9.5399999999999991</v>
      </c>
      <c r="H18" s="197">
        <v>0</v>
      </c>
      <c r="I18" s="197">
        <v>20.46</v>
      </c>
      <c r="J18" s="197">
        <v>14.44</v>
      </c>
      <c r="K18" s="197">
        <v>8.1</v>
      </c>
      <c r="L18" s="197">
        <v>0.31</v>
      </c>
      <c r="M18" s="197">
        <v>2.0299999999999998</v>
      </c>
      <c r="N18" s="197">
        <v>0.82</v>
      </c>
      <c r="O18" s="197">
        <v>1.1200000000000001</v>
      </c>
      <c r="P18" s="197">
        <v>0.65</v>
      </c>
      <c r="Q18" s="197">
        <v>0.15</v>
      </c>
      <c r="R18" s="197">
        <v>0</v>
      </c>
      <c r="S18" s="197">
        <v>0.37</v>
      </c>
      <c r="T18" s="197">
        <v>0</v>
      </c>
      <c r="U18" s="197">
        <v>1.65</v>
      </c>
      <c r="V18" s="197">
        <v>0.25</v>
      </c>
      <c r="W18" s="197">
        <v>0.63</v>
      </c>
      <c r="X18" s="197">
        <v>1.37</v>
      </c>
      <c r="Y18" s="197">
        <v>0</v>
      </c>
      <c r="Z18" s="197">
        <v>3.14</v>
      </c>
      <c r="AA18" s="197">
        <v>1.07</v>
      </c>
      <c r="AB18" s="197">
        <v>0</v>
      </c>
      <c r="AC18" s="197">
        <v>1.77</v>
      </c>
      <c r="AD18" s="197">
        <v>12.46</v>
      </c>
      <c r="AE18" s="197">
        <v>0</v>
      </c>
      <c r="AF18" s="197">
        <v>0</v>
      </c>
      <c r="AG18" s="197">
        <v>74.97</v>
      </c>
      <c r="AH18" s="197">
        <v>0</v>
      </c>
      <c r="AI18" s="197">
        <v>18.39</v>
      </c>
      <c r="AJ18" s="197">
        <v>0</v>
      </c>
      <c r="AK18" s="197">
        <v>15.59</v>
      </c>
      <c r="AL18" s="197">
        <v>0</v>
      </c>
      <c r="AM18" s="197">
        <v>0</v>
      </c>
      <c r="AN18" s="197">
        <v>0</v>
      </c>
      <c r="AO18" s="197">
        <v>381.32</v>
      </c>
      <c r="AP18" s="197">
        <v>0</v>
      </c>
      <c r="AQ18" s="197">
        <v>0</v>
      </c>
      <c r="AR18" s="197">
        <v>0</v>
      </c>
      <c r="AS18" s="197">
        <v>2.38</v>
      </c>
      <c r="AT18" s="197">
        <v>2.65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17.989999999999998</v>
      </c>
      <c r="E19" s="197">
        <v>0</v>
      </c>
      <c r="F19" s="197">
        <v>16.690000000000001</v>
      </c>
      <c r="G19" s="197">
        <v>9.5399999999999991</v>
      </c>
      <c r="H19" s="197">
        <v>0</v>
      </c>
      <c r="I19" s="197">
        <v>20.46</v>
      </c>
      <c r="J19" s="197">
        <v>14.44</v>
      </c>
      <c r="K19" s="197">
        <v>8.1</v>
      </c>
      <c r="L19" s="197">
        <v>0.31</v>
      </c>
      <c r="M19" s="197">
        <v>2.0299999999999998</v>
      </c>
      <c r="N19" s="197">
        <v>0.82</v>
      </c>
      <c r="O19" s="197">
        <v>1.1200000000000001</v>
      </c>
      <c r="P19" s="197">
        <v>0.65</v>
      </c>
      <c r="Q19" s="197">
        <v>0.14000000000000001</v>
      </c>
      <c r="R19" s="197">
        <v>0</v>
      </c>
      <c r="S19" s="197">
        <v>0.37</v>
      </c>
      <c r="T19" s="197">
        <v>0</v>
      </c>
      <c r="U19" s="197">
        <v>1.65</v>
      </c>
      <c r="V19" s="197">
        <v>0.25</v>
      </c>
      <c r="W19" s="197">
        <v>0.63</v>
      </c>
      <c r="X19" s="197">
        <v>1.37</v>
      </c>
      <c r="Y19" s="197">
        <v>0</v>
      </c>
      <c r="Z19" s="197">
        <v>3.14</v>
      </c>
      <c r="AA19" s="197">
        <v>1.07</v>
      </c>
      <c r="AB19" s="197">
        <v>0</v>
      </c>
      <c r="AC19" s="197">
        <v>1.77</v>
      </c>
      <c r="AD19" s="197">
        <v>12.46</v>
      </c>
      <c r="AE19" s="197">
        <v>0</v>
      </c>
      <c r="AF19" s="197">
        <v>0</v>
      </c>
      <c r="AG19" s="197">
        <v>74.97</v>
      </c>
      <c r="AH19" s="197">
        <v>0</v>
      </c>
      <c r="AI19" s="197">
        <v>18.39</v>
      </c>
      <c r="AJ19" s="197">
        <v>0</v>
      </c>
      <c r="AK19" s="197">
        <v>15.59</v>
      </c>
      <c r="AL19" s="197">
        <v>0</v>
      </c>
      <c r="AM19" s="197">
        <v>0</v>
      </c>
      <c r="AN19" s="197">
        <v>0</v>
      </c>
      <c r="AO19" s="197">
        <v>381.32</v>
      </c>
      <c r="AP19" s="197">
        <v>0</v>
      </c>
      <c r="AQ19" s="197">
        <v>0</v>
      </c>
      <c r="AR19" s="197">
        <v>0</v>
      </c>
      <c r="AS19" s="197">
        <v>2.38</v>
      </c>
      <c r="AT19" s="197">
        <v>2.65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17.989999999999998</v>
      </c>
      <c r="E20" s="197">
        <v>0</v>
      </c>
      <c r="F20" s="197">
        <v>16.690000000000001</v>
      </c>
      <c r="G20" s="197">
        <v>9.5399999999999991</v>
      </c>
      <c r="H20" s="197">
        <v>0</v>
      </c>
      <c r="I20" s="197">
        <v>20.46</v>
      </c>
      <c r="J20" s="197">
        <v>14.44</v>
      </c>
      <c r="K20" s="197">
        <v>8.1</v>
      </c>
      <c r="L20" s="197">
        <v>0.31</v>
      </c>
      <c r="M20" s="197">
        <v>2.0299999999999998</v>
      </c>
      <c r="N20" s="197">
        <v>0.82</v>
      </c>
      <c r="O20" s="197">
        <v>1.1200000000000001</v>
      </c>
      <c r="P20" s="197">
        <v>0.65</v>
      </c>
      <c r="Q20" s="197">
        <v>0.15</v>
      </c>
      <c r="R20" s="197">
        <v>0</v>
      </c>
      <c r="S20" s="197">
        <v>0.37</v>
      </c>
      <c r="T20" s="197">
        <v>0</v>
      </c>
      <c r="U20" s="197">
        <v>1.65</v>
      </c>
      <c r="V20" s="197">
        <v>0.25</v>
      </c>
      <c r="W20" s="197">
        <v>0.63</v>
      </c>
      <c r="X20" s="197">
        <v>1.37</v>
      </c>
      <c r="Y20" s="197">
        <v>0</v>
      </c>
      <c r="Z20" s="197">
        <v>3.14</v>
      </c>
      <c r="AA20" s="197">
        <v>1.07</v>
      </c>
      <c r="AB20" s="197">
        <v>0</v>
      </c>
      <c r="AC20" s="197">
        <v>1.77</v>
      </c>
      <c r="AD20" s="197">
        <v>12.46</v>
      </c>
      <c r="AE20" s="197">
        <v>0</v>
      </c>
      <c r="AF20" s="197">
        <v>0</v>
      </c>
      <c r="AG20" s="197">
        <v>74.97</v>
      </c>
      <c r="AH20" s="197">
        <v>0</v>
      </c>
      <c r="AI20" s="197">
        <v>18.39</v>
      </c>
      <c r="AJ20" s="197">
        <v>0</v>
      </c>
      <c r="AK20" s="197">
        <v>15.59</v>
      </c>
      <c r="AL20" s="197">
        <v>0</v>
      </c>
      <c r="AM20" s="197">
        <v>0</v>
      </c>
      <c r="AN20" s="197">
        <v>0</v>
      </c>
      <c r="AO20" s="197">
        <v>381.32</v>
      </c>
      <c r="AP20" s="197">
        <v>0</v>
      </c>
      <c r="AQ20" s="197">
        <v>0</v>
      </c>
      <c r="AR20" s="197">
        <v>0</v>
      </c>
      <c r="AS20" s="197">
        <v>2.38</v>
      </c>
      <c r="AT20" s="197">
        <v>2.65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17.989999999999998</v>
      </c>
      <c r="E21" s="197">
        <v>0</v>
      </c>
      <c r="F21" s="197">
        <v>16.690000000000001</v>
      </c>
      <c r="G21" s="197">
        <v>9.5399999999999991</v>
      </c>
      <c r="H21" s="197">
        <v>0</v>
      </c>
      <c r="I21" s="197">
        <v>20.46</v>
      </c>
      <c r="J21" s="197">
        <v>14.44</v>
      </c>
      <c r="K21" s="197">
        <v>8.1</v>
      </c>
      <c r="L21" s="197">
        <v>0.31</v>
      </c>
      <c r="M21" s="197">
        <v>2.0299999999999998</v>
      </c>
      <c r="N21" s="197">
        <v>0.82</v>
      </c>
      <c r="O21" s="197">
        <v>1.1200000000000001</v>
      </c>
      <c r="P21" s="197">
        <v>0.65</v>
      </c>
      <c r="Q21" s="197">
        <v>0.15</v>
      </c>
      <c r="R21" s="197">
        <v>0</v>
      </c>
      <c r="S21" s="197">
        <v>0.37</v>
      </c>
      <c r="T21" s="197">
        <v>0</v>
      </c>
      <c r="U21" s="197">
        <v>1.65</v>
      </c>
      <c r="V21" s="197">
        <v>0.25</v>
      </c>
      <c r="W21" s="197">
        <v>0.63</v>
      </c>
      <c r="X21" s="197">
        <v>1.37</v>
      </c>
      <c r="Y21" s="197">
        <v>0</v>
      </c>
      <c r="Z21" s="197">
        <v>3.14</v>
      </c>
      <c r="AA21" s="197">
        <v>1.07</v>
      </c>
      <c r="AB21" s="197">
        <v>0</v>
      </c>
      <c r="AC21" s="197">
        <v>1.77</v>
      </c>
      <c r="AD21" s="197">
        <v>12.46</v>
      </c>
      <c r="AE21" s="197">
        <v>0</v>
      </c>
      <c r="AF21" s="197">
        <v>0</v>
      </c>
      <c r="AG21" s="197">
        <v>74.97</v>
      </c>
      <c r="AH21" s="197">
        <v>0</v>
      </c>
      <c r="AI21" s="197">
        <v>18.39</v>
      </c>
      <c r="AJ21" s="197">
        <v>0</v>
      </c>
      <c r="AK21" s="197">
        <v>15.59</v>
      </c>
      <c r="AL21" s="197">
        <v>0</v>
      </c>
      <c r="AM21" s="197">
        <v>0</v>
      </c>
      <c r="AN21" s="197">
        <v>0</v>
      </c>
      <c r="AO21" s="197">
        <v>381.32</v>
      </c>
      <c r="AP21" s="197">
        <v>0</v>
      </c>
      <c r="AQ21" s="197">
        <v>0</v>
      </c>
      <c r="AR21" s="197">
        <v>0</v>
      </c>
      <c r="AS21" s="197">
        <v>2.38</v>
      </c>
      <c r="AT21" s="197">
        <v>2.65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17.989999999999998</v>
      </c>
      <c r="E22" s="197">
        <v>0</v>
      </c>
      <c r="F22" s="197">
        <v>16.690000000000001</v>
      </c>
      <c r="G22" s="197">
        <v>9.5399999999999991</v>
      </c>
      <c r="H22" s="197">
        <v>0</v>
      </c>
      <c r="I22" s="197">
        <v>20.46</v>
      </c>
      <c r="J22" s="197">
        <v>14.44</v>
      </c>
      <c r="K22" s="197">
        <v>8.1</v>
      </c>
      <c r="L22" s="197">
        <v>0.31</v>
      </c>
      <c r="M22" s="197">
        <v>2.0299999999999998</v>
      </c>
      <c r="N22" s="197">
        <v>0.82</v>
      </c>
      <c r="O22" s="197">
        <v>1.1200000000000001</v>
      </c>
      <c r="P22" s="197">
        <v>0.65</v>
      </c>
      <c r="Q22" s="197">
        <v>0.15</v>
      </c>
      <c r="R22" s="197">
        <v>0</v>
      </c>
      <c r="S22" s="197">
        <v>0.37</v>
      </c>
      <c r="T22" s="197">
        <v>0</v>
      </c>
      <c r="U22" s="197">
        <v>1.65</v>
      </c>
      <c r="V22" s="197">
        <v>0.25</v>
      </c>
      <c r="W22" s="197">
        <v>0.63</v>
      </c>
      <c r="X22" s="197">
        <v>1.37</v>
      </c>
      <c r="Y22" s="197">
        <v>0</v>
      </c>
      <c r="Z22" s="197">
        <v>3.14</v>
      </c>
      <c r="AA22" s="197">
        <v>1.07</v>
      </c>
      <c r="AB22" s="197">
        <v>0</v>
      </c>
      <c r="AC22" s="197">
        <v>1.77</v>
      </c>
      <c r="AD22" s="197">
        <v>12.46</v>
      </c>
      <c r="AE22" s="197">
        <v>0</v>
      </c>
      <c r="AF22" s="197">
        <v>0</v>
      </c>
      <c r="AG22" s="197">
        <v>74.97</v>
      </c>
      <c r="AH22" s="197">
        <v>0</v>
      </c>
      <c r="AI22" s="197">
        <v>18.39</v>
      </c>
      <c r="AJ22" s="197">
        <v>0</v>
      </c>
      <c r="AK22" s="197">
        <v>15.59</v>
      </c>
      <c r="AL22" s="197">
        <v>0</v>
      </c>
      <c r="AM22" s="197">
        <v>0</v>
      </c>
      <c r="AN22" s="197">
        <v>0</v>
      </c>
      <c r="AO22" s="197">
        <v>381.32</v>
      </c>
      <c r="AP22" s="197">
        <v>0</v>
      </c>
      <c r="AQ22" s="197">
        <v>0</v>
      </c>
      <c r="AR22" s="197">
        <v>0</v>
      </c>
      <c r="AS22" s="197">
        <v>2.38</v>
      </c>
      <c r="AT22" s="197">
        <v>2.65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17.989999999999998</v>
      </c>
      <c r="E23" s="197">
        <v>0</v>
      </c>
      <c r="F23" s="197">
        <v>16.690000000000001</v>
      </c>
      <c r="G23" s="197">
        <v>9.5399999999999991</v>
      </c>
      <c r="H23" s="197">
        <v>0</v>
      </c>
      <c r="I23" s="197">
        <v>20.46</v>
      </c>
      <c r="J23" s="197">
        <v>14.44</v>
      </c>
      <c r="K23" s="197">
        <v>8.1</v>
      </c>
      <c r="L23" s="197">
        <v>0.31</v>
      </c>
      <c r="M23" s="197">
        <v>2.0299999999999998</v>
      </c>
      <c r="N23" s="197">
        <v>0.82</v>
      </c>
      <c r="O23" s="197">
        <v>1.1200000000000001</v>
      </c>
      <c r="P23" s="197">
        <v>0.65</v>
      </c>
      <c r="Q23" s="197">
        <v>0.15</v>
      </c>
      <c r="R23" s="197">
        <v>0</v>
      </c>
      <c r="S23" s="197">
        <v>0.37</v>
      </c>
      <c r="T23" s="197">
        <v>0</v>
      </c>
      <c r="U23" s="197">
        <v>1.65</v>
      </c>
      <c r="V23" s="197">
        <v>0.25</v>
      </c>
      <c r="W23" s="197">
        <v>0.63</v>
      </c>
      <c r="X23" s="197">
        <v>1.37</v>
      </c>
      <c r="Y23" s="197">
        <v>0</v>
      </c>
      <c r="Z23" s="197">
        <v>3.14</v>
      </c>
      <c r="AA23" s="197">
        <v>1.07</v>
      </c>
      <c r="AB23" s="197">
        <v>0</v>
      </c>
      <c r="AC23" s="197">
        <v>1.77</v>
      </c>
      <c r="AD23" s="197">
        <v>12.46</v>
      </c>
      <c r="AE23" s="197">
        <v>0</v>
      </c>
      <c r="AF23" s="197">
        <v>0</v>
      </c>
      <c r="AG23" s="197">
        <v>74.97</v>
      </c>
      <c r="AH23" s="197">
        <v>0</v>
      </c>
      <c r="AI23" s="197">
        <v>18.39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381.32</v>
      </c>
      <c r="AP23" s="197">
        <v>0</v>
      </c>
      <c r="AQ23" s="197">
        <v>0</v>
      </c>
      <c r="AR23" s="197">
        <v>0</v>
      </c>
      <c r="AS23" s="197">
        <v>2.38</v>
      </c>
      <c r="AT23" s="197">
        <v>2.65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17.989999999999998</v>
      </c>
      <c r="E24" s="197">
        <v>0</v>
      </c>
      <c r="F24" s="197">
        <v>16.690000000000001</v>
      </c>
      <c r="G24" s="197">
        <v>9.5399999999999991</v>
      </c>
      <c r="H24" s="197">
        <v>0</v>
      </c>
      <c r="I24" s="197">
        <v>20.46</v>
      </c>
      <c r="J24" s="197">
        <v>14.44</v>
      </c>
      <c r="K24" s="197">
        <v>8.1</v>
      </c>
      <c r="L24" s="197">
        <v>0.31</v>
      </c>
      <c r="M24" s="197">
        <v>2.0299999999999998</v>
      </c>
      <c r="N24" s="197">
        <v>0.82</v>
      </c>
      <c r="O24" s="197">
        <v>1.1200000000000001</v>
      </c>
      <c r="P24" s="197">
        <v>0.65</v>
      </c>
      <c r="Q24" s="197">
        <v>0.14000000000000001</v>
      </c>
      <c r="R24" s="197">
        <v>0</v>
      </c>
      <c r="S24" s="197">
        <v>0.37</v>
      </c>
      <c r="T24" s="197">
        <v>0</v>
      </c>
      <c r="U24" s="197">
        <v>1.65</v>
      </c>
      <c r="V24" s="197">
        <v>0.25</v>
      </c>
      <c r="W24" s="197">
        <v>0.63</v>
      </c>
      <c r="X24" s="197">
        <v>1.37</v>
      </c>
      <c r="Y24" s="197">
        <v>0</v>
      </c>
      <c r="Z24" s="197">
        <v>3.14</v>
      </c>
      <c r="AA24" s="197">
        <v>1.07</v>
      </c>
      <c r="AB24" s="197">
        <v>0</v>
      </c>
      <c r="AC24" s="197">
        <v>1.77</v>
      </c>
      <c r="AD24" s="197">
        <v>12.46</v>
      </c>
      <c r="AE24" s="197">
        <v>0</v>
      </c>
      <c r="AF24" s="197">
        <v>0</v>
      </c>
      <c r="AG24" s="197">
        <v>74.97</v>
      </c>
      <c r="AH24" s="197">
        <v>0</v>
      </c>
      <c r="AI24" s="197">
        <v>18.39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381.32</v>
      </c>
      <c r="AP24" s="197">
        <v>0</v>
      </c>
      <c r="AQ24" s="197">
        <v>0</v>
      </c>
      <c r="AR24" s="197">
        <v>0</v>
      </c>
      <c r="AS24" s="197">
        <v>2.38</v>
      </c>
      <c r="AT24" s="197">
        <v>2.65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17.989999999999998</v>
      </c>
      <c r="E25" s="197">
        <v>0</v>
      </c>
      <c r="F25" s="197">
        <v>16.690000000000001</v>
      </c>
      <c r="G25" s="197">
        <v>9.5399999999999991</v>
      </c>
      <c r="H25" s="197">
        <v>0</v>
      </c>
      <c r="I25" s="197">
        <v>20.46</v>
      </c>
      <c r="J25" s="197">
        <v>14.44</v>
      </c>
      <c r="K25" s="197">
        <v>8.1</v>
      </c>
      <c r="L25" s="197">
        <v>0.31</v>
      </c>
      <c r="M25" s="197">
        <v>2.0299999999999998</v>
      </c>
      <c r="N25" s="197">
        <v>0.82</v>
      </c>
      <c r="O25" s="197">
        <v>1.1200000000000001</v>
      </c>
      <c r="P25" s="197">
        <v>0.65</v>
      </c>
      <c r="Q25" s="197">
        <v>0.14000000000000001</v>
      </c>
      <c r="R25" s="197">
        <v>0</v>
      </c>
      <c r="S25" s="197">
        <v>0.37</v>
      </c>
      <c r="T25" s="197">
        <v>0</v>
      </c>
      <c r="U25" s="197">
        <v>1.65</v>
      </c>
      <c r="V25" s="197">
        <v>0.25</v>
      </c>
      <c r="W25" s="197">
        <v>0.63</v>
      </c>
      <c r="X25" s="197">
        <v>1.37</v>
      </c>
      <c r="Y25" s="197">
        <v>0</v>
      </c>
      <c r="Z25" s="197">
        <v>3.14</v>
      </c>
      <c r="AA25" s="197">
        <v>1.07</v>
      </c>
      <c r="AB25" s="197">
        <v>0</v>
      </c>
      <c r="AC25" s="197">
        <v>1.77</v>
      </c>
      <c r="AD25" s="197">
        <v>12.46</v>
      </c>
      <c r="AE25" s="197">
        <v>0</v>
      </c>
      <c r="AF25" s="197">
        <v>0</v>
      </c>
      <c r="AG25" s="197">
        <v>74.97</v>
      </c>
      <c r="AH25" s="197">
        <v>0</v>
      </c>
      <c r="AI25" s="197">
        <v>18.39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381.32</v>
      </c>
      <c r="AP25" s="197">
        <v>0</v>
      </c>
      <c r="AQ25" s="197">
        <v>0</v>
      </c>
      <c r="AR25" s="197">
        <v>0</v>
      </c>
      <c r="AS25" s="197">
        <v>2.38</v>
      </c>
      <c r="AT25" s="197">
        <v>2.65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17.989999999999998</v>
      </c>
      <c r="E26" s="197">
        <v>0</v>
      </c>
      <c r="F26" s="197">
        <v>16.690000000000001</v>
      </c>
      <c r="G26" s="197">
        <v>9.5399999999999991</v>
      </c>
      <c r="H26" s="197">
        <v>0</v>
      </c>
      <c r="I26" s="197">
        <v>20.46</v>
      </c>
      <c r="J26" s="197">
        <v>14.44</v>
      </c>
      <c r="K26" s="197">
        <v>8.1</v>
      </c>
      <c r="L26" s="197">
        <v>0.31</v>
      </c>
      <c r="M26" s="197">
        <v>2.0299999999999998</v>
      </c>
      <c r="N26" s="197">
        <v>0.82</v>
      </c>
      <c r="O26" s="197">
        <v>1.1200000000000001</v>
      </c>
      <c r="P26" s="197">
        <v>0.65</v>
      </c>
      <c r="Q26" s="197">
        <v>0.14000000000000001</v>
      </c>
      <c r="R26" s="197">
        <v>0</v>
      </c>
      <c r="S26" s="197">
        <v>0.37</v>
      </c>
      <c r="T26" s="197">
        <v>0</v>
      </c>
      <c r="U26" s="197">
        <v>1.65</v>
      </c>
      <c r="V26" s="197">
        <v>0.25</v>
      </c>
      <c r="W26" s="197">
        <v>0.63</v>
      </c>
      <c r="X26" s="197">
        <v>1.37</v>
      </c>
      <c r="Y26" s="197">
        <v>0</v>
      </c>
      <c r="Z26" s="197">
        <v>3.14</v>
      </c>
      <c r="AA26" s="197">
        <v>1.07</v>
      </c>
      <c r="AB26" s="197">
        <v>0</v>
      </c>
      <c r="AC26" s="197">
        <v>1.77</v>
      </c>
      <c r="AD26" s="197">
        <v>12.46</v>
      </c>
      <c r="AE26" s="197">
        <v>0</v>
      </c>
      <c r="AF26" s="197">
        <v>0</v>
      </c>
      <c r="AG26" s="197">
        <v>74.97</v>
      </c>
      <c r="AH26" s="197">
        <v>0</v>
      </c>
      <c r="AI26" s="197">
        <v>18.39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381.32</v>
      </c>
      <c r="AP26" s="197">
        <v>0</v>
      </c>
      <c r="AQ26" s="197">
        <v>0</v>
      </c>
      <c r="AR26" s="197">
        <v>0</v>
      </c>
      <c r="AS26" s="197">
        <v>2.38</v>
      </c>
      <c r="AT26" s="197">
        <v>2.65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17.989999999999998</v>
      </c>
      <c r="E27" s="197">
        <v>0</v>
      </c>
      <c r="F27" s="197">
        <v>16.46</v>
      </c>
      <c r="G27" s="197">
        <v>9.5399999999999991</v>
      </c>
      <c r="H27" s="197">
        <v>0</v>
      </c>
      <c r="I27" s="197">
        <v>19.97</v>
      </c>
      <c r="J27" s="197">
        <v>14.44</v>
      </c>
      <c r="K27" s="197">
        <v>8.1</v>
      </c>
      <c r="L27" s="197">
        <v>0.31</v>
      </c>
      <c r="M27" s="197">
        <v>2.0299999999999998</v>
      </c>
      <c r="N27" s="197">
        <v>0.82</v>
      </c>
      <c r="O27" s="197">
        <v>1.1200000000000001</v>
      </c>
      <c r="P27" s="197">
        <v>0.65</v>
      </c>
      <c r="Q27" s="197">
        <v>0.14000000000000001</v>
      </c>
      <c r="R27" s="197">
        <v>0</v>
      </c>
      <c r="S27" s="197">
        <v>0.37</v>
      </c>
      <c r="T27" s="197">
        <v>0</v>
      </c>
      <c r="U27" s="197">
        <v>1.65</v>
      </c>
      <c r="V27" s="197">
        <v>0.25</v>
      </c>
      <c r="W27" s="197">
        <v>0.63</v>
      </c>
      <c r="X27" s="197">
        <v>1.37</v>
      </c>
      <c r="Y27" s="197">
        <v>0</v>
      </c>
      <c r="Z27" s="197">
        <v>3.14</v>
      </c>
      <c r="AA27" s="197">
        <v>1.07</v>
      </c>
      <c r="AB27" s="197">
        <v>0</v>
      </c>
      <c r="AC27" s="197">
        <v>1.77</v>
      </c>
      <c r="AD27" s="197">
        <v>12.46</v>
      </c>
      <c r="AE27" s="197">
        <v>0</v>
      </c>
      <c r="AF27" s="197">
        <v>0</v>
      </c>
      <c r="AG27" s="197">
        <v>74.97</v>
      </c>
      <c r="AH27" s="197">
        <v>0</v>
      </c>
      <c r="AI27" s="197">
        <v>18.39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381.32</v>
      </c>
      <c r="AP27" s="197">
        <v>0</v>
      </c>
      <c r="AQ27" s="197">
        <v>0</v>
      </c>
      <c r="AR27" s="197">
        <v>0</v>
      </c>
      <c r="AS27" s="197">
        <v>2.38</v>
      </c>
      <c r="AT27" s="197">
        <v>2.65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17.989999999999998</v>
      </c>
      <c r="E28" s="197">
        <v>0</v>
      </c>
      <c r="F28" s="197">
        <v>16.46</v>
      </c>
      <c r="G28" s="197">
        <v>9.5399999999999991</v>
      </c>
      <c r="H28" s="197">
        <v>0</v>
      </c>
      <c r="I28" s="197">
        <v>19.97</v>
      </c>
      <c r="J28" s="197">
        <v>14.44</v>
      </c>
      <c r="K28" s="197">
        <v>8.1</v>
      </c>
      <c r="L28" s="197">
        <v>0.31</v>
      </c>
      <c r="M28" s="197">
        <v>2.0299999999999998</v>
      </c>
      <c r="N28" s="197">
        <v>0.82</v>
      </c>
      <c r="O28" s="197">
        <v>1.1200000000000001</v>
      </c>
      <c r="P28" s="197">
        <v>0.65</v>
      </c>
      <c r="Q28" s="197">
        <v>0.14000000000000001</v>
      </c>
      <c r="R28" s="197">
        <v>0</v>
      </c>
      <c r="S28" s="197">
        <v>0.37</v>
      </c>
      <c r="T28" s="197">
        <v>0</v>
      </c>
      <c r="U28" s="197">
        <v>1.65</v>
      </c>
      <c r="V28" s="197">
        <v>0.25</v>
      </c>
      <c r="W28" s="197">
        <v>0.63</v>
      </c>
      <c r="X28" s="197">
        <v>1.37</v>
      </c>
      <c r="Y28" s="197">
        <v>0</v>
      </c>
      <c r="Z28" s="197">
        <v>3.14</v>
      </c>
      <c r="AA28" s="197">
        <v>1.07</v>
      </c>
      <c r="AB28" s="197">
        <v>0</v>
      </c>
      <c r="AC28" s="197">
        <v>1.77</v>
      </c>
      <c r="AD28" s="197">
        <v>12.46</v>
      </c>
      <c r="AE28" s="197">
        <v>0</v>
      </c>
      <c r="AF28" s="197">
        <v>0</v>
      </c>
      <c r="AG28" s="197">
        <v>74.97</v>
      </c>
      <c r="AH28" s="197">
        <v>0</v>
      </c>
      <c r="AI28" s="197">
        <v>18.39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381.32</v>
      </c>
      <c r="AP28" s="197">
        <v>0</v>
      </c>
      <c r="AQ28" s="197">
        <v>0</v>
      </c>
      <c r="AR28" s="197">
        <v>0</v>
      </c>
      <c r="AS28" s="197">
        <v>2.38</v>
      </c>
      <c r="AT28" s="197">
        <v>2.65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17.989999999999998</v>
      </c>
      <c r="E29" s="197">
        <v>0</v>
      </c>
      <c r="F29" s="197">
        <v>16.46</v>
      </c>
      <c r="G29" s="197">
        <v>9.5399999999999991</v>
      </c>
      <c r="H29" s="197">
        <v>0</v>
      </c>
      <c r="I29" s="197">
        <v>19.97</v>
      </c>
      <c r="J29" s="197">
        <v>14.44</v>
      </c>
      <c r="K29" s="197">
        <v>8.1</v>
      </c>
      <c r="L29" s="197">
        <v>0.31</v>
      </c>
      <c r="M29" s="197">
        <v>2.0299999999999998</v>
      </c>
      <c r="N29" s="197">
        <v>0.82</v>
      </c>
      <c r="O29" s="197">
        <v>1.1200000000000001</v>
      </c>
      <c r="P29" s="197">
        <v>0.65</v>
      </c>
      <c r="Q29" s="197">
        <v>0.14000000000000001</v>
      </c>
      <c r="R29" s="197">
        <v>0</v>
      </c>
      <c r="S29" s="197">
        <v>0.37</v>
      </c>
      <c r="T29" s="197">
        <v>0</v>
      </c>
      <c r="U29" s="197">
        <v>1.65</v>
      </c>
      <c r="V29" s="197">
        <v>0.25</v>
      </c>
      <c r="W29" s="197">
        <v>0.63</v>
      </c>
      <c r="X29" s="197">
        <v>1.37</v>
      </c>
      <c r="Y29" s="197">
        <v>0</v>
      </c>
      <c r="Z29" s="197">
        <v>3.14</v>
      </c>
      <c r="AA29" s="197">
        <v>1.07</v>
      </c>
      <c r="AB29" s="197">
        <v>0</v>
      </c>
      <c r="AC29" s="197">
        <v>1.77</v>
      </c>
      <c r="AD29" s="197">
        <v>12.46</v>
      </c>
      <c r="AE29" s="197">
        <v>0</v>
      </c>
      <c r="AF29" s="197">
        <v>0</v>
      </c>
      <c r="AG29" s="197">
        <v>74.97</v>
      </c>
      <c r="AH29" s="197">
        <v>0</v>
      </c>
      <c r="AI29" s="197">
        <v>18.39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381.32</v>
      </c>
      <c r="AP29" s="197">
        <v>0</v>
      </c>
      <c r="AQ29" s="197">
        <v>0</v>
      </c>
      <c r="AR29" s="197">
        <v>0</v>
      </c>
      <c r="AS29" s="197">
        <v>2.38</v>
      </c>
      <c r="AT29" s="197">
        <v>2.65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17.989999999999998</v>
      </c>
      <c r="E30" s="197">
        <v>0</v>
      </c>
      <c r="F30" s="197">
        <v>16.46</v>
      </c>
      <c r="G30" s="197">
        <v>9.5399999999999991</v>
      </c>
      <c r="H30" s="197">
        <v>0</v>
      </c>
      <c r="I30" s="197">
        <v>19.97</v>
      </c>
      <c r="J30" s="197">
        <v>14.44</v>
      </c>
      <c r="K30" s="197">
        <v>8.1</v>
      </c>
      <c r="L30" s="197">
        <v>0.31</v>
      </c>
      <c r="M30" s="197">
        <v>2.0299999999999998</v>
      </c>
      <c r="N30" s="197">
        <v>0.82</v>
      </c>
      <c r="O30" s="197">
        <v>1.1200000000000001</v>
      </c>
      <c r="P30" s="197">
        <v>0.65</v>
      </c>
      <c r="Q30" s="197">
        <v>0.14000000000000001</v>
      </c>
      <c r="R30" s="197">
        <v>0</v>
      </c>
      <c r="S30" s="197">
        <v>0.37</v>
      </c>
      <c r="T30" s="197">
        <v>0</v>
      </c>
      <c r="U30" s="197">
        <v>1.65</v>
      </c>
      <c r="V30" s="197">
        <v>0.25</v>
      </c>
      <c r="W30" s="197">
        <v>0.63</v>
      </c>
      <c r="X30" s="197">
        <v>1.37</v>
      </c>
      <c r="Y30" s="197">
        <v>0</v>
      </c>
      <c r="Z30" s="197">
        <v>3.14</v>
      </c>
      <c r="AA30" s="197">
        <v>1.07</v>
      </c>
      <c r="AB30" s="197">
        <v>0</v>
      </c>
      <c r="AC30" s="197">
        <v>1.77</v>
      </c>
      <c r="AD30" s="197">
        <v>12.46</v>
      </c>
      <c r="AE30" s="197">
        <v>0</v>
      </c>
      <c r="AF30" s="197">
        <v>0</v>
      </c>
      <c r="AG30" s="197">
        <v>74.97</v>
      </c>
      <c r="AH30" s="197">
        <v>0</v>
      </c>
      <c r="AI30" s="197">
        <v>18.39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381.32</v>
      </c>
      <c r="AP30" s="197">
        <v>0</v>
      </c>
      <c r="AQ30" s="197">
        <v>0</v>
      </c>
      <c r="AR30" s="197">
        <v>0</v>
      </c>
      <c r="AS30" s="197">
        <v>2.38</v>
      </c>
      <c r="AT30" s="197">
        <v>2.65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17.989999999999998</v>
      </c>
      <c r="E31" s="197">
        <v>0</v>
      </c>
      <c r="F31" s="197">
        <v>16.46</v>
      </c>
      <c r="G31" s="197">
        <v>9.5399999999999991</v>
      </c>
      <c r="H31" s="197">
        <v>0</v>
      </c>
      <c r="I31" s="197">
        <v>19.5</v>
      </c>
      <c r="J31" s="197">
        <v>14.44</v>
      </c>
      <c r="K31" s="197">
        <v>8.1</v>
      </c>
      <c r="L31" s="197">
        <v>0.31</v>
      </c>
      <c r="M31" s="197">
        <v>2.0299999999999998</v>
      </c>
      <c r="N31" s="197">
        <v>0.82</v>
      </c>
      <c r="O31" s="197">
        <v>1.1200000000000001</v>
      </c>
      <c r="P31" s="197">
        <v>0.65</v>
      </c>
      <c r="Q31" s="197">
        <v>0.14000000000000001</v>
      </c>
      <c r="R31" s="197">
        <v>0</v>
      </c>
      <c r="S31" s="197">
        <v>0.37</v>
      </c>
      <c r="T31" s="197">
        <v>0</v>
      </c>
      <c r="U31" s="197">
        <v>1.65</v>
      </c>
      <c r="V31" s="197">
        <v>0.25</v>
      </c>
      <c r="W31" s="197">
        <v>0.63</v>
      </c>
      <c r="X31" s="197">
        <v>1.37</v>
      </c>
      <c r="Y31" s="197">
        <v>0</v>
      </c>
      <c r="Z31" s="197">
        <v>3.14</v>
      </c>
      <c r="AA31" s="197">
        <v>1.07</v>
      </c>
      <c r="AB31" s="197">
        <v>0</v>
      </c>
      <c r="AC31" s="197">
        <v>1.77</v>
      </c>
      <c r="AD31" s="197">
        <v>12.46</v>
      </c>
      <c r="AE31" s="197">
        <v>0</v>
      </c>
      <c r="AF31" s="197">
        <v>0</v>
      </c>
      <c r="AG31" s="197">
        <v>74.97</v>
      </c>
      <c r="AH31" s="197">
        <v>0</v>
      </c>
      <c r="AI31" s="197">
        <v>18.39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381.32</v>
      </c>
      <c r="AP31" s="197">
        <v>0</v>
      </c>
      <c r="AQ31" s="197">
        <v>0</v>
      </c>
      <c r="AR31" s="197">
        <v>0</v>
      </c>
      <c r="AS31" s="197">
        <v>2.38</v>
      </c>
      <c r="AT31" s="197">
        <v>2.65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17.989999999999998</v>
      </c>
      <c r="E32" s="197">
        <v>0</v>
      </c>
      <c r="F32" s="197">
        <v>16.46</v>
      </c>
      <c r="G32" s="197">
        <v>9.5399999999999991</v>
      </c>
      <c r="H32" s="197">
        <v>0</v>
      </c>
      <c r="I32" s="197">
        <v>19.5</v>
      </c>
      <c r="J32" s="197">
        <v>14.44</v>
      </c>
      <c r="K32" s="197">
        <v>8.1</v>
      </c>
      <c r="L32" s="197">
        <v>0.31</v>
      </c>
      <c r="M32" s="197">
        <v>2.0299999999999998</v>
      </c>
      <c r="N32" s="197">
        <v>0.82</v>
      </c>
      <c r="O32" s="197">
        <v>1.1200000000000001</v>
      </c>
      <c r="P32" s="197">
        <v>0.65</v>
      </c>
      <c r="Q32" s="197">
        <v>0.14000000000000001</v>
      </c>
      <c r="R32" s="197">
        <v>0</v>
      </c>
      <c r="S32" s="197">
        <v>0.37</v>
      </c>
      <c r="T32" s="197">
        <v>0</v>
      </c>
      <c r="U32" s="197">
        <v>1.65</v>
      </c>
      <c r="V32" s="197">
        <v>0.25</v>
      </c>
      <c r="W32" s="197">
        <v>0.63</v>
      </c>
      <c r="X32" s="197">
        <v>1.37</v>
      </c>
      <c r="Y32" s="197">
        <v>0</v>
      </c>
      <c r="Z32" s="197">
        <v>3.14</v>
      </c>
      <c r="AA32" s="197">
        <v>1.07</v>
      </c>
      <c r="AB32" s="197">
        <v>0</v>
      </c>
      <c r="AC32" s="197">
        <v>1.77</v>
      </c>
      <c r="AD32" s="197">
        <v>12.46</v>
      </c>
      <c r="AE32" s="197">
        <v>0</v>
      </c>
      <c r="AF32" s="197">
        <v>0</v>
      </c>
      <c r="AG32" s="197">
        <v>74.97</v>
      </c>
      <c r="AH32" s="197">
        <v>0</v>
      </c>
      <c r="AI32" s="197">
        <v>18.39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381.32</v>
      </c>
      <c r="AP32" s="197">
        <v>0</v>
      </c>
      <c r="AQ32" s="197">
        <v>0</v>
      </c>
      <c r="AR32" s="197">
        <v>0</v>
      </c>
      <c r="AS32" s="197">
        <v>2.38</v>
      </c>
      <c r="AT32" s="197">
        <v>2.65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17.989999999999998</v>
      </c>
      <c r="E33" s="197">
        <v>0</v>
      </c>
      <c r="F33" s="197">
        <v>16.46</v>
      </c>
      <c r="G33" s="197">
        <v>9.5399999999999991</v>
      </c>
      <c r="H33" s="197">
        <v>0</v>
      </c>
      <c r="I33" s="197">
        <v>19.5</v>
      </c>
      <c r="J33" s="197">
        <v>14.44</v>
      </c>
      <c r="K33" s="197">
        <v>8.1</v>
      </c>
      <c r="L33" s="197">
        <v>0.31</v>
      </c>
      <c r="M33" s="197">
        <v>2.0299999999999998</v>
      </c>
      <c r="N33" s="197">
        <v>0.82</v>
      </c>
      <c r="O33" s="197">
        <v>1.1200000000000001</v>
      </c>
      <c r="P33" s="197">
        <v>0.65</v>
      </c>
      <c r="Q33" s="197">
        <v>0.14000000000000001</v>
      </c>
      <c r="R33" s="197">
        <v>0</v>
      </c>
      <c r="S33" s="197">
        <v>0.37</v>
      </c>
      <c r="T33" s="197">
        <v>0</v>
      </c>
      <c r="U33" s="197">
        <v>1.65</v>
      </c>
      <c r="V33" s="197">
        <v>0.25</v>
      </c>
      <c r="W33" s="197">
        <v>0.63</v>
      </c>
      <c r="X33" s="197">
        <v>1.37</v>
      </c>
      <c r="Y33" s="197">
        <v>0</v>
      </c>
      <c r="Z33" s="197">
        <v>3.14</v>
      </c>
      <c r="AA33" s="197">
        <v>1.07</v>
      </c>
      <c r="AB33" s="197">
        <v>0</v>
      </c>
      <c r="AC33" s="197">
        <v>1.77</v>
      </c>
      <c r="AD33" s="197">
        <v>12.46</v>
      </c>
      <c r="AE33" s="197">
        <v>0</v>
      </c>
      <c r="AF33" s="197">
        <v>0</v>
      </c>
      <c r="AG33" s="197">
        <v>74.97</v>
      </c>
      <c r="AH33" s="197">
        <v>0</v>
      </c>
      <c r="AI33" s="197">
        <v>18.39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381.32</v>
      </c>
      <c r="AP33" s="197">
        <v>0</v>
      </c>
      <c r="AQ33" s="197">
        <v>0</v>
      </c>
      <c r="AR33" s="197">
        <v>0</v>
      </c>
      <c r="AS33" s="197">
        <v>2.38</v>
      </c>
      <c r="AT33" s="197">
        <v>2.65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17.989999999999998</v>
      </c>
      <c r="E34" s="197">
        <v>0</v>
      </c>
      <c r="F34" s="197">
        <v>16.46</v>
      </c>
      <c r="G34" s="197">
        <v>9.5399999999999991</v>
      </c>
      <c r="H34" s="197">
        <v>0</v>
      </c>
      <c r="I34" s="197">
        <v>19.5</v>
      </c>
      <c r="J34" s="197">
        <v>14.44</v>
      </c>
      <c r="K34" s="197">
        <v>8.1</v>
      </c>
      <c r="L34" s="197">
        <v>0.31</v>
      </c>
      <c r="M34" s="197">
        <v>2.0299999999999998</v>
      </c>
      <c r="N34" s="197">
        <v>0.82</v>
      </c>
      <c r="O34" s="197">
        <v>1.1200000000000001</v>
      </c>
      <c r="P34" s="197">
        <v>0.65</v>
      </c>
      <c r="Q34" s="197">
        <v>0.15</v>
      </c>
      <c r="R34" s="197">
        <v>0</v>
      </c>
      <c r="S34" s="197">
        <v>0</v>
      </c>
      <c r="T34" s="197">
        <v>0</v>
      </c>
      <c r="U34" s="197">
        <v>1.65</v>
      </c>
      <c r="V34" s="197">
        <v>0.25</v>
      </c>
      <c r="W34" s="197">
        <v>0.63</v>
      </c>
      <c r="X34" s="197">
        <v>1.37</v>
      </c>
      <c r="Y34" s="197">
        <v>0</v>
      </c>
      <c r="Z34" s="197">
        <v>3.14</v>
      </c>
      <c r="AA34" s="197">
        <v>1.07</v>
      </c>
      <c r="AB34" s="197">
        <v>0</v>
      </c>
      <c r="AC34" s="197">
        <v>1.77</v>
      </c>
      <c r="AD34" s="197">
        <v>12.46</v>
      </c>
      <c r="AE34" s="197">
        <v>0</v>
      </c>
      <c r="AF34" s="197">
        <v>0</v>
      </c>
      <c r="AG34" s="197">
        <v>74.97</v>
      </c>
      <c r="AH34" s="197">
        <v>0</v>
      </c>
      <c r="AI34" s="197">
        <v>18.39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381.32</v>
      </c>
      <c r="AP34" s="197">
        <v>0</v>
      </c>
      <c r="AQ34" s="197">
        <v>0</v>
      </c>
      <c r="AR34" s="197">
        <v>0</v>
      </c>
      <c r="AS34" s="197">
        <v>2.38</v>
      </c>
      <c r="AT34" s="197">
        <v>2.65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17.989999999999998</v>
      </c>
      <c r="E35" s="197">
        <v>0</v>
      </c>
      <c r="F35" s="197">
        <v>16.22</v>
      </c>
      <c r="G35" s="197">
        <v>9.5399999999999991</v>
      </c>
      <c r="H35" s="197">
        <v>0</v>
      </c>
      <c r="I35" s="197">
        <v>19.5</v>
      </c>
      <c r="J35" s="197">
        <v>14.44</v>
      </c>
      <c r="K35" s="197">
        <v>8.1</v>
      </c>
      <c r="L35" s="197">
        <v>0</v>
      </c>
      <c r="M35" s="197">
        <v>2.0299999999999998</v>
      </c>
      <c r="N35" s="197">
        <v>0.82</v>
      </c>
      <c r="O35" s="197">
        <v>1.1200000000000001</v>
      </c>
      <c r="P35" s="197">
        <v>0.63</v>
      </c>
      <c r="Q35" s="197">
        <v>0.15</v>
      </c>
      <c r="R35" s="197">
        <v>0</v>
      </c>
      <c r="S35" s="197">
        <v>0.37</v>
      </c>
      <c r="T35" s="197">
        <v>0</v>
      </c>
      <c r="U35" s="197">
        <v>1.65</v>
      </c>
      <c r="V35" s="197">
        <v>0.25</v>
      </c>
      <c r="W35" s="197">
        <v>0.63</v>
      </c>
      <c r="X35" s="197">
        <v>1.37</v>
      </c>
      <c r="Y35" s="197">
        <v>0</v>
      </c>
      <c r="Z35" s="197">
        <v>3.14</v>
      </c>
      <c r="AA35" s="197">
        <v>1.07</v>
      </c>
      <c r="AB35" s="197">
        <v>0</v>
      </c>
      <c r="AC35" s="197">
        <v>1.77</v>
      </c>
      <c r="AD35" s="197">
        <v>12.46</v>
      </c>
      <c r="AE35" s="197">
        <v>0</v>
      </c>
      <c r="AF35" s="197">
        <v>0</v>
      </c>
      <c r="AG35" s="197">
        <v>74.97</v>
      </c>
      <c r="AH35" s="197">
        <v>0</v>
      </c>
      <c r="AI35" s="197">
        <v>18.39</v>
      </c>
      <c r="AJ35" s="197">
        <v>0</v>
      </c>
      <c r="AK35" s="197">
        <v>15.59</v>
      </c>
      <c r="AL35" s="197">
        <v>0</v>
      </c>
      <c r="AM35" s="197">
        <v>0</v>
      </c>
      <c r="AN35" s="197">
        <v>0</v>
      </c>
      <c r="AO35" s="197">
        <v>381.32</v>
      </c>
      <c r="AP35" s="197">
        <v>0</v>
      </c>
      <c r="AQ35" s="197">
        <v>0</v>
      </c>
      <c r="AR35" s="197">
        <v>0</v>
      </c>
      <c r="AS35" s="197">
        <v>2.38</v>
      </c>
      <c r="AT35" s="197">
        <v>2.65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17.989999999999998</v>
      </c>
      <c r="E36" s="197">
        <v>0</v>
      </c>
      <c r="F36" s="197">
        <v>16.22</v>
      </c>
      <c r="G36" s="197">
        <v>9.5399999999999991</v>
      </c>
      <c r="H36" s="197">
        <v>0</v>
      </c>
      <c r="I36" s="197">
        <v>19.5</v>
      </c>
      <c r="J36" s="197">
        <v>14.44</v>
      </c>
      <c r="K36" s="197">
        <v>8.1</v>
      </c>
      <c r="L36" s="197">
        <v>0</v>
      </c>
      <c r="M36" s="197">
        <v>2.0299999999999998</v>
      </c>
      <c r="N36" s="197">
        <v>0.82</v>
      </c>
      <c r="O36" s="197">
        <v>1.1200000000000001</v>
      </c>
      <c r="P36" s="197">
        <v>0.62</v>
      </c>
      <c r="Q36" s="197">
        <v>0.15</v>
      </c>
      <c r="R36" s="197">
        <v>0</v>
      </c>
      <c r="S36" s="197">
        <v>0.37</v>
      </c>
      <c r="T36" s="197">
        <v>0</v>
      </c>
      <c r="U36" s="197">
        <v>1.65</v>
      </c>
      <c r="V36" s="197">
        <v>0.25</v>
      </c>
      <c r="W36" s="197">
        <v>0.63</v>
      </c>
      <c r="X36" s="197">
        <v>1.37</v>
      </c>
      <c r="Y36" s="197">
        <v>0</v>
      </c>
      <c r="Z36" s="197">
        <v>3.14</v>
      </c>
      <c r="AA36" s="197">
        <v>1.07</v>
      </c>
      <c r="AB36" s="197">
        <v>0</v>
      </c>
      <c r="AC36" s="197">
        <v>1.77</v>
      </c>
      <c r="AD36" s="197">
        <v>12.46</v>
      </c>
      <c r="AE36" s="197">
        <v>0</v>
      </c>
      <c r="AF36" s="197">
        <v>0</v>
      </c>
      <c r="AG36" s="197">
        <v>74.97</v>
      </c>
      <c r="AH36" s="197">
        <v>0</v>
      </c>
      <c r="AI36" s="197">
        <v>18.39</v>
      </c>
      <c r="AJ36" s="197">
        <v>0</v>
      </c>
      <c r="AK36" s="197">
        <v>15.59</v>
      </c>
      <c r="AL36" s="197">
        <v>0</v>
      </c>
      <c r="AM36" s="197">
        <v>0</v>
      </c>
      <c r="AN36" s="197">
        <v>0</v>
      </c>
      <c r="AO36" s="197">
        <v>381.32</v>
      </c>
      <c r="AP36" s="197">
        <v>0</v>
      </c>
      <c r="AQ36" s="197">
        <v>0</v>
      </c>
      <c r="AR36" s="197">
        <v>0</v>
      </c>
      <c r="AS36" s="197">
        <v>2.38</v>
      </c>
      <c r="AT36" s="197">
        <v>2.65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17.989999999999998</v>
      </c>
      <c r="E37" s="197">
        <v>0</v>
      </c>
      <c r="F37" s="197">
        <v>16.22</v>
      </c>
      <c r="G37" s="197">
        <v>9.5399999999999991</v>
      </c>
      <c r="H37" s="197">
        <v>0</v>
      </c>
      <c r="I37" s="197">
        <v>19.5</v>
      </c>
      <c r="J37" s="197">
        <v>14.44</v>
      </c>
      <c r="K37" s="197">
        <v>8.1</v>
      </c>
      <c r="L37" s="197">
        <v>0</v>
      </c>
      <c r="M37" s="197">
        <v>2.0299999999999998</v>
      </c>
      <c r="N37" s="197">
        <v>0.82</v>
      </c>
      <c r="O37" s="197">
        <v>1.1200000000000001</v>
      </c>
      <c r="P37" s="197">
        <v>0.62</v>
      </c>
      <c r="Q37" s="197">
        <v>0.15</v>
      </c>
      <c r="R37" s="197">
        <v>0</v>
      </c>
      <c r="S37" s="197">
        <v>0.37</v>
      </c>
      <c r="T37" s="197">
        <v>0</v>
      </c>
      <c r="U37" s="197">
        <v>1.65</v>
      </c>
      <c r="V37" s="197">
        <v>0.25</v>
      </c>
      <c r="W37" s="197">
        <v>0.63</v>
      </c>
      <c r="X37" s="197">
        <v>1.37</v>
      </c>
      <c r="Y37" s="197">
        <v>0</v>
      </c>
      <c r="Z37" s="197">
        <v>3.14</v>
      </c>
      <c r="AA37" s="197">
        <v>1.07</v>
      </c>
      <c r="AB37" s="197">
        <v>0</v>
      </c>
      <c r="AC37" s="197">
        <v>1.77</v>
      </c>
      <c r="AD37" s="197">
        <v>12.46</v>
      </c>
      <c r="AE37" s="197">
        <v>0</v>
      </c>
      <c r="AF37" s="197">
        <v>0</v>
      </c>
      <c r="AG37" s="197">
        <v>74.97</v>
      </c>
      <c r="AH37" s="197">
        <v>0</v>
      </c>
      <c r="AI37" s="197">
        <v>18.39</v>
      </c>
      <c r="AJ37" s="197">
        <v>0</v>
      </c>
      <c r="AK37" s="197">
        <v>15.59</v>
      </c>
      <c r="AL37" s="197">
        <v>0</v>
      </c>
      <c r="AM37" s="197">
        <v>0</v>
      </c>
      <c r="AN37" s="197">
        <v>0</v>
      </c>
      <c r="AO37" s="197">
        <v>381.32</v>
      </c>
      <c r="AP37" s="197">
        <v>0</v>
      </c>
      <c r="AQ37" s="197">
        <v>0</v>
      </c>
      <c r="AR37" s="197">
        <v>0</v>
      </c>
      <c r="AS37" s="197">
        <v>2.38</v>
      </c>
      <c r="AT37" s="197">
        <v>2.65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17.989999999999998</v>
      </c>
      <c r="E38" s="197">
        <v>0</v>
      </c>
      <c r="F38" s="197">
        <v>15.98</v>
      </c>
      <c r="G38" s="197">
        <v>9.5399999999999991</v>
      </c>
      <c r="H38" s="197">
        <v>0</v>
      </c>
      <c r="I38" s="197">
        <v>19.5</v>
      </c>
      <c r="J38" s="197">
        <v>14.44</v>
      </c>
      <c r="K38" s="197">
        <v>8.1</v>
      </c>
      <c r="L38" s="197">
        <v>0.31</v>
      </c>
      <c r="M38" s="197">
        <v>2.0299999999999998</v>
      </c>
      <c r="N38" s="197">
        <v>0.82</v>
      </c>
      <c r="O38" s="197">
        <v>1.1200000000000001</v>
      </c>
      <c r="P38" s="197">
        <v>0.62</v>
      </c>
      <c r="Q38" s="197">
        <v>0.14000000000000001</v>
      </c>
      <c r="R38" s="197">
        <v>0</v>
      </c>
      <c r="S38" s="197">
        <v>0</v>
      </c>
      <c r="T38" s="197">
        <v>0</v>
      </c>
      <c r="U38" s="197">
        <v>1.65</v>
      </c>
      <c r="V38" s="197">
        <v>0.25</v>
      </c>
      <c r="W38" s="197">
        <v>0.63</v>
      </c>
      <c r="X38" s="197">
        <v>1.37</v>
      </c>
      <c r="Y38" s="197">
        <v>0</v>
      </c>
      <c r="Z38" s="197">
        <v>3.14</v>
      </c>
      <c r="AA38" s="197">
        <v>1.07</v>
      </c>
      <c r="AB38" s="197">
        <v>0</v>
      </c>
      <c r="AC38" s="197">
        <v>1.77</v>
      </c>
      <c r="AD38" s="197">
        <v>12.46</v>
      </c>
      <c r="AE38" s="197">
        <v>0</v>
      </c>
      <c r="AF38" s="197">
        <v>0</v>
      </c>
      <c r="AG38" s="197">
        <v>74.97</v>
      </c>
      <c r="AH38" s="197">
        <v>0</v>
      </c>
      <c r="AI38" s="197">
        <v>18.39</v>
      </c>
      <c r="AJ38" s="197">
        <v>0</v>
      </c>
      <c r="AK38" s="197">
        <v>15.59</v>
      </c>
      <c r="AL38" s="197">
        <v>0</v>
      </c>
      <c r="AM38" s="197">
        <v>0</v>
      </c>
      <c r="AN38" s="197">
        <v>0</v>
      </c>
      <c r="AO38" s="197">
        <v>381.32</v>
      </c>
      <c r="AP38" s="197">
        <v>0</v>
      </c>
      <c r="AQ38" s="197">
        <v>0</v>
      </c>
      <c r="AR38" s="197">
        <v>0</v>
      </c>
      <c r="AS38" s="197">
        <v>2.38</v>
      </c>
      <c r="AT38" s="197">
        <v>2.65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17.52</v>
      </c>
      <c r="E39" s="197">
        <v>0</v>
      </c>
      <c r="F39" s="197">
        <v>15.98</v>
      </c>
      <c r="G39" s="197">
        <v>9.5399999999999991</v>
      </c>
      <c r="H39" s="197">
        <v>0</v>
      </c>
      <c r="I39" s="197">
        <v>19.5</v>
      </c>
      <c r="J39" s="197">
        <v>14.44</v>
      </c>
      <c r="K39" s="197">
        <v>8.1</v>
      </c>
      <c r="L39" s="197">
        <v>0.31</v>
      </c>
      <c r="M39" s="197">
        <v>2.0299999999999998</v>
      </c>
      <c r="N39" s="197">
        <v>0.82</v>
      </c>
      <c r="O39" s="197">
        <v>1.1200000000000001</v>
      </c>
      <c r="P39" s="197">
        <v>0.62</v>
      </c>
      <c r="Q39" s="197">
        <v>0.15</v>
      </c>
      <c r="R39" s="197">
        <v>0.59</v>
      </c>
      <c r="S39" s="197">
        <v>0.37</v>
      </c>
      <c r="T39" s="197">
        <v>0</v>
      </c>
      <c r="U39" s="197">
        <v>1.65</v>
      </c>
      <c r="V39" s="197">
        <v>0.25</v>
      </c>
      <c r="W39" s="197">
        <v>0.63</v>
      </c>
      <c r="X39" s="197">
        <v>1.37</v>
      </c>
      <c r="Y39" s="197">
        <v>0</v>
      </c>
      <c r="Z39" s="197">
        <v>3.14</v>
      </c>
      <c r="AA39" s="197">
        <v>1.07</v>
      </c>
      <c r="AB39" s="197">
        <v>0</v>
      </c>
      <c r="AC39" s="197">
        <v>1.77</v>
      </c>
      <c r="AD39" s="197">
        <v>12.46</v>
      </c>
      <c r="AE39" s="197">
        <v>0</v>
      </c>
      <c r="AF39" s="197">
        <v>0</v>
      </c>
      <c r="AG39" s="197">
        <v>74.97</v>
      </c>
      <c r="AH39" s="197">
        <v>0</v>
      </c>
      <c r="AI39" s="197">
        <v>18.39</v>
      </c>
      <c r="AJ39" s="197">
        <v>0</v>
      </c>
      <c r="AK39" s="197">
        <v>15.59</v>
      </c>
      <c r="AL39" s="197">
        <v>0</v>
      </c>
      <c r="AM39" s="197">
        <v>0</v>
      </c>
      <c r="AN39" s="197">
        <v>0</v>
      </c>
      <c r="AO39" s="197">
        <v>381.32</v>
      </c>
      <c r="AP39" s="197">
        <v>0</v>
      </c>
      <c r="AQ39" s="197">
        <v>0</v>
      </c>
      <c r="AR39" s="197">
        <v>0</v>
      </c>
      <c r="AS39" s="197">
        <v>2.38</v>
      </c>
      <c r="AT39" s="197">
        <v>2.65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17.52</v>
      </c>
      <c r="E40" s="197">
        <v>0</v>
      </c>
      <c r="F40" s="197">
        <v>15.98</v>
      </c>
      <c r="G40" s="197">
        <v>9.5399999999999991</v>
      </c>
      <c r="H40" s="197">
        <v>0</v>
      </c>
      <c r="I40" s="197">
        <v>19.5</v>
      </c>
      <c r="J40" s="197">
        <v>14.44</v>
      </c>
      <c r="K40" s="197">
        <v>8.1</v>
      </c>
      <c r="L40" s="197">
        <v>0.31</v>
      </c>
      <c r="M40" s="197">
        <v>2.0299999999999998</v>
      </c>
      <c r="N40" s="197">
        <v>0.82</v>
      </c>
      <c r="O40" s="197">
        <v>1.1200000000000001</v>
      </c>
      <c r="P40" s="197">
        <v>0.62</v>
      </c>
      <c r="Q40" s="197">
        <v>0.15</v>
      </c>
      <c r="R40" s="197">
        <v>0.59</v>
      </c>
      <c r="S40" s="197">
        <v>0.37</v>
      </c>
      <c r="T40" s="197">
        <v>0</v>
      </c>
      <c r="U40" s="197">
        <v>1.65</v>
      </c>
      <c r="V40" s="197">
        <v>0.25</v>
      </c>
      <c r="W40" s="197">
        <v>0.63</v>
      </c>
      <c r="X40" s="197">
        <v>1.37</v>
      </c>
      <c r="Y40" s="197">
        <v>0</v>
      </c>
      <c r="Z40" s="197">
        <v>3.14</v>
      </c>
      <c r="AA40" s="197">
        <v>1.07</v>
      </c>
      <c r="AB40" s="197">
        <v>0</v>
      </c>
      <c r="AC40" s="197">
        <v>1.77</v>
      </c>
      <c r="AD40" s="197">
        <v>12.46</v>
      </c>
      <c r="AE40" s="197">
        <v>0</v>
      </c>
      <c r="AF40" s="197">
        <v>0</v>
      </c>
      <c r="AG40" s="197">
        <v>74.97</v>
      </c>
      <c r="AH40" s="197">
        <v>0</v>
      </c>
      <c r="AI40" s="197">
        <v>18.39</v>
      </c>
      <c r="AJ40" s="197">
        <v>0</v>
      </c>
      <c r="AK40" s="197">
        <v>15.59</v>
      </c>
      <c r="AL40" s="197">
        <v>0</v>
      </c>
      <c r="AM40" s="197">
        <v>0</v>
      </c>
      <c r="AN40" s="197">
        <v>0</v>
      </c>
      <c r="AO40" s="197">
        <v>381.32</v>
      </c>
      <c r="AP40" s="197">
        <v>0</v>
      </c>
      <c r="AQ40" s="197">
        <v>0</v>
      </c>
      <c r="AR40" s="197">
        <v>0</v>
      </c>
      <c r="AS40" s="197">
        <v>2.38</v>
      </c>
      <c r="AT40" s="197">
        <v>2.65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17.52</v>
      </c>
      <c r="E41" s="197">
        <v>0</v>
      </c>
      <c r="F41" s="197">
        <v>15.98</v>
      </c>
      <c r="G41" s="197">
        <v>9.5399999999999991</v>
      </c>
      <c r="H41" s="197">
        <v>0</v>
      </c>
      <c r="I41" s="197">
        <v>19.5</v>
      </c>
      <c r="J41" s="197">
        <v>14.44</v>
      </c>
      <c r="K41" s="197">
        <v>8.1</v>
      </c>
      <c r="L41" s="197">
        <v>0.31</v>
      </c>
      <c r="M41" s="197">
        <v>2.0299999999999998</v>
      </c>
      <c r="N41" s="197">
        <v>0.82</v>
      </c>
      <c r="O41" s="197">
        <v>1.1200000000000001</v>
      </c>
      <c r="P41" s="197">
        <v>0.62</v>
      </c>
      <c r="Q41" s="197">
        <v>0.14000000000000001</v>
      </c>
      <c r="R41" s="197">
        <v>0.59</v>
      </c>
      <c r="S41" s="197">
        <v>0.37</v>
      </c>
      <c r="T41" s="197">
        <v>0</v>
      </c>
      <c r="U41" s="197">
        <v>1.65</v>
      </c>
      <c r="V41" s="197">
        <v>0.25</v>
      </c>
      <c r="W41" s="197">
        <v>0.63</v>
      </c>
      <c r="X41" s="197">
        <v>1.37</v>
      </c>
      <c r="Y41" s="197">
        <v>0</v>
      </c>
      <c r="Z41" s="197">
        <v>3.14</v>
      </c>
      <c r="AA41" s="197">
        <v>1.07</v>
      </c>
      <c r="AB41" s="197">
        <v>0</v>
      </c>
      <c r="AC41" s="197">
        <v>1.77</v>
      </c>
      <c r="AD41" s="197">
        <v>12.46</v>
      </c>
      <c r="AE41" s="197">
        <v>0</v>
      </c>
      <c r="AF41" s="197">
        <v>0</v>
      </c>
      <c r="AG41" s="197">
        <v>74.97</v>
      </c>
      <c r="AH41" s="197">
        <v>0</v>
      </c>
      <c r="AI41" s="197">
        <v>18.39</v>
      </c>
      <c r="AJ41" s="197">
        <v>0</v>
      </c>
      <c r="AK41" s="197">
        <v>15.59</v>
      </c>
      <c r="AL41" s="197">
        <v>0</v>
      </c>
      <c r="AM41" s="197">
        <v>0</v>
      </c>
      <c r="AN41" s="197">
        <v>0</v>
      </c>
      <c r="AO41" s="197">
        <v>381.32</v>
      </c>
      <c r="AP41" s="197">
        <v>0</v>
      </c>
      <c r="AQ41" s="197">
        <v>0</v>
      </c>
      <c r="AR41" s="197">
        <v>0</v>
      </c>
      <c r="AS41" s="197">
        <v>2.38</v>
      </c>
      <c r="AT41" s="197">
        <v>2.65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17.52</v>
      </c>
      <c r="E42" s="197">
        <v>0</v>
      </c>
      <c r="F42" s="197">
        <v>15.98</v>
      </c>
      <c r="G42" s="197">
        <v>9.5399999999999991</v>
      </c>
      <c r="H42" s="197">
        <v>0</v>
      </c>
      <c r="I42" s="197">
        <v>19.5</v>
      </c>
      <c r="J42" s="197">
        <v>14.44</v>
      </c>
      <c r="K42" s="197">
        <v>8.1</v>
      </c>
      <c r="L42" s="197">
        <v>0.31</v>
      </c>
      <c r="M42" s="197">
        <v>2.0299999999999998</v>
      </c>
      <c r="N42" s="197">
        <v>0.82</v>
      </c>
      <c r="O42" s="197">
        <v>1.1200000000000001</v>
      </c>
      <c r="P42" s="197">
        <v>0.62</v>
      </c>
      <c r="Q42" s="197">
        <v>0.14000000000000001</v>
      </c>
      <c r="R42" s="197">
        <v>0.59</v>
      </c>
      <c r="S42" s="197">
        <v>0.37</v>
      </c>
      <c r="T42" s="197">
        <v>0</v>
      </c>
      <c r="U42" s="197">
        <v>1.65</v>
      </c>
      <c r="V42" s="197">
        <v>0.25</v>
      </c>
      <c r="W42" s="197">
        <v>0.63</v>
      </c>
      <c r="X42" s="197">
        <v>1.37</v>
      </c>
      <c r="Y42" s="197">
        <v>0</v>
      </c>
      <c r="Z42" s="197">
        <v>3.14</v>
      </c>
      <c r="AA42" s="197">
        <v>1.07</v>
      </c>
      <c r="AB42" s="197">
        <v>0</v>
      </c>
      <c r="AC42" s="197">
        <v>1.77</v>
      </c>
      <c r="AD42" s="197">
        <v>12.46</v>
      </c>
      <c r="AE42" s="197">
        <v>0</v>
      </c>
      <c r="AF42" s="197">
        <v>0</v>
      </c>
      <c r="AG42" s="197">
        <v>74.97</v>
      </c>
      <c r="AH42" s="197">
        <v>0</v>
      </c>
      <c r="AI42" s="197">
        <v>18.39</v>
      </c>
      <c r="AJ42" s="197">
        <v>0</v>
      </c>
      <c r="AK42" s="197">
        <v>15.59</v>
      </c>
      <c r="AL42" s="197">
        <v>0</v>
      </c>
      <c r="AM42" s="197">
        <v>0</v>
      </c>
      <c r="AN42" s="197">
        <v>0</v>
      </c>
      <c r="AO42" s="197">
        <v>381.32</v>
      </c>
      <c r="AP42" s="197">
        <v>0</v>
      </c>
      <c r="AQ42" s="197">
        <v>0</v>
      </c>
      <c r="AR42" s="197">
        <v>0</v>
      </c>
      <c r="AS42" s="197">
        <v>2.38</v>
      </c>
      <c r="AT42" s="197">
        <v>2.65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17.52</v>
      </c>
      <c r="E43" s="197">
        <v>0</v>
      </c>
      <c r="F43" s="197">
        <v>15.98</v>
      </c>
      <c r="G43" s="197">
        <v>9.5399999999999991</v>
      </c>
      <c r="H43" s="197">
        <v>0</v>
      </c>
      <c r="I43" s="197">
        <v>19.010000000000002</v>
      </c>
      <c r="J43" s="197">
        <v>14.44</v>
      </c>
      <c r="K43" s="197">
        <v>8.1</v>
      </c>
      <c r="L43" s="197">
        <v>0.31</v>
      </c>
      <c r="M43" s="197">
        <v>2.0299999999999998</v>
      </c>
      <c r="N43" s="197">
        <v>0.82</v>
      </c>
      <c r="O43" s="197">
        <v>1.1200000000000001</v>
      </c>
      <c r="P43" s="197">
        <v>0.62</v>
      </c>
      <c r="Q43" s="197">
        <v>0.14000000000000001</v>
      </c>
      <c r="R43" s="197">
        <v>0.59</v>
      </c>
      <c r="S43" s="197">
        <v>0.37</v>
      </c>
      <c r="T43" s="197">
        <v>0</v>
      </c>
      <c r="U43" s="197">
        <v>1.65</v>
      </c>
      <c r="V43" s="197">
        <v>0.25</v>
      </c>
      <c r="W43" s="197">
        <v>0.63</v>
      </c>
      <c r="X43" s="197">
        <v>1.37</v>
      </c>
      <c r="Y43" s="197">
        <v>0</v>
      </c>
      <c r="Z43" s="197">
        <v>3.14</v>
      </c>
      <c r="AA43" s="197">
        <v>1.07</v>
      </c>
      <c r="AB43" s="197">
        <v>0</v>
      </c>
      <c r="AC43" s="197">
        <v>2.21</v>
      </c>
      <c r="AD43" s="197">
        <v>12.46</v>
      </c>
      <c r="AE43" s="197">
        <v>0</v>
      </c>
      <c r="AF43" s="197">
        <v>0</v>
      </c>
      <c r="AG43" s="197">
        <v>74.97</v>
      </c>
      <c r="AH43" s="197">
        <v>0</v>
      </c>
      <c r="AI43" s="197">
        <v>18.39</v>
      </c>
      <c r="AJ43" s="197">
        <v>0</v>
      </c>
      <c r="AK43" s="197">
        <v>15.59</v>
      </c>
      <c r="AL43" s="197">
        <v>0</v>
      </c>
      <c r="AM43" s="197">
        <v>0</v>
      </c>
      <c r="AN43" s="197">
        <v>0</v>
      </c>
      <c r="AO43" s="197">
        <v>381.32</v>
      </c>
      <c r="AP43" s="197">
        <v>0</v>
      </c>
      <c r="AQ43" s="197">
        <v>0</v>
      </c>
      <c r="AR43" s="197">
        <v>0</v>
      </c>
      <c r="AS43" s="197">
        <v>2.38</v>
      </c>
      <c r="AT43" s="197">
        <v>2.65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17.52</v>
      </c>
      <c r="E44" s="197">
        <v>0</v>
      </c>
      <c r="F44" s="197">
        <v>15.98</v>
      </c>
      <c r="G44" s="197">
        <v>9.5399999999999991</v>
      </c>
      <c r="H44" s="197">
        <v>0</v>
      </c>
      <c r="I44" s="197">
        <v>19.010000000000002</v>
      </c>
      <c r="J44" s="197">
        <v>14.44</v>
      </c>
      <c r="K44" s="197">
        <v>8.1</v>
      </c>
      <c r="L44" s="197">
        <v>0.31</v>
      </c>
      <c r="M44" s="197">
        <v>2.0299999999999998</v>
      </c>
      <c r="N44" s="197">
        <v>0.82</v>
      </c>
      <c r="O44" s="197">
        <v>1.1200000000000001</v>
      </c>
      <c r="P44" s="197">
        <v>0.62</v>
      </c>
      <c r="Q44" s="197">
        <v>0.14000000000000001</v>
      </c>
      <c r="R44" s="197">
        <v>0.59</v>
      </c>
      <c r="S44" s="197">
        <v>0.37</v>
      </c>
      <c r="T44" s="197">
        <v>0</v>
      </c>
      <c r="U44" s="197">
        <v>1.65</v>
      </c>
      <c r="V44" s="197">
        <v>0.25</v>
      </c>
      <c r="W44" s="197">
        <v>0.63</v>
      </c>
      <c r="X44" s="197">
        <v>1.37</v>
      </c>
      <c r="Y44" s="197">
        <v>0</v>
      </c>
      <c r="Z44" s="197">
        <v>3.14</v>
      </c>
      <c r="AA44" s="197">
        <v>1.07</v>
      </c>
      <c r="AB44" s="197">
        <v>0</v>
      </c>
      <c r="AC44" s="197">
        <v>2.21</v>
      </c>
      <c r="AD44" s="197">
        <v>12.46</v>
      </c>
      <c r="AE44" s="197">
        <v>0</v>
      </c>
      <c r="AF44" s="197">
        <v>0</v>
      </c>
      <c r="AG44" s="197">
        <v>74.97</v>
      </c>
      <c r="AH44" s="197">
        <v>0</v>
      </c>
      <c r="AI44" s="197">
        <v>18.39</v>
      </c>
      <c r="AJ44" s="197">
        <v>0</v>
      </c>
      <c r="AK44" s="197">
        <v>15.59</v>
      </c>
      <c r="AL44" s="197">
        <v>0</v>
      </c>
      <c r="AM44" s="197">
        <v>0</v>
      </c>
      <c r="AN44" s="197">
        <v>0</v>
      </c>
      <c r="AO44" s="197">
        <v>381.32</v>
      </c>
      <c r="AP44" s="197">
        <v>0</v>
      </c>
      <c r="AQ44" s="197">
        <v>0</v>
      </c>
      <c r="AR44" s="197">
        <v>0</v>
      </c>
      <c r="AS44" s="197">
        <v>2.38</v>
      </c>
      <c r="AT44" s="197">
        <v>2.65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17.52</v>
      </c>
      <c r="E45" s="197">
        <v>0</v>
      </c>
      <c r="F45" s="197">
        <v>15.98</v>
      </c>
      <c r="G45" s="197">
        <v>10.02</v>
      </c>
      <c r="H45" s="197">
        <v>0</v>
      </c>
      <c r="I45" s="197">
        <v>19.010000000000002</v>
      </c>
      <c r="J45" s="197">
        <v>14.44</v>
      </c>
      <c r="K45" s="197">
        <v>8.1</v>
      </c>
      <c r="L45" s="197">
        <v>0.31</v>
      </c>
      <c r="M45" s="197">
        <v>2.0299999999999998</v>
      </c>
      <c r="N45" s="197">
        <v>0.82</v>
      </c>
      <c r="O45" s="197">
        <v>1.1200000000000001</v>
      </c>
      <c r="P45" s="197">
        <v>0.62</v>
      </c>
      <c r="Q45" s="197">
        <v>0.14000000000000001</v>
      </c>
      <c r="R45" s="197">
        <v>0.59</v>
      </c>
      <c r="S45" s="197">
        <v>0.37</v>
      </c>
      <c r="T45" s="197">
        <v>0</v>
      </c>
      <c r="U45" s="197">
        <v>1.65</v>
      </c>
      <c r="V45" s="197">
        <v>0.25</v>
      </c>
      <c r="W45" s="197">
        <v>0.63</v>
      </c>
      <c r="X45" s="197">
        <v>1.37</v>
      </c>
      <c r="Y45" s="197">
        <v>0</v>
      </c>
      <c r="Z45" s="197">
        <v>3.14</v>
      </c>
      <c r="AA45" s="197">
        <v>1.07</v>
      </c>
      <c r="AB45" s="197">
        <v>0</v>
      </c>
      <c r="AC45" s="197">
        <v>2.65</v>
      </c>
      <c r="AD45" s="197">
        <v>12.46</v>
      </c>
      <c r="AE45" s="197">
        <v>0</v>
      </c>
      <c r="AF45" s="197">
        <v>0</v>
      </c>
      <c r="AG45" s="197">
        <v>74.97</v>
      </c>
      <c r="AH45" s="197">
        <v>0</v>
      </c>
      <c r="AI45" s="197">
        <v>18.39</v>
      </c>
      <c r="AJ45" s="197">
        <v>0</v>
      </c>
      <c r="AK45" s="197">
        <v>15.59</v>
      </c>
      <c r="AL45" s="197">
        <v>0</v>
      </c>
      <c r="AM45" s="197">
        <v>0</v>
      </c>
      <c r="AN45" s="197">
        <v>0</v>
      </c>
      <c r="AO45" s="197">
        <v>381.32</v>
      </c>
      <c r="AP45" s="197">
        <v>0</v>
      </c>
      <c r="AQ45" s="197">
        <v>0</v>
      </c>
      <c r="AR45" s="197">
        <v>0</v>
      </c>
      <c r="AS45" s="197">
        <v>2.38</v>
      </c>
      <c r="AT45" s="197">
        <v>2.65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17.52</v>
      </c>
      <c r="E46" s="197">
        <v>0</v>
      </c>
      <c r="F46" s="197">
        <v>15.98</v>
      </c>
      <c r="G46" s="197">
        <v>10.02</v>
      </c>
      <c r="H46" s="197">
        <v>0</v>
      </c>
      <c r="I46" s="197">
        <v>19.010000000000002</v>
      </c>
      <c r="J46" s="197">
        <v>14.44</v>
      </c>
      <c r="K46" s="197">
        <v>8.1</v>
      </c>
      <c r="L46" s="197">
        <v>0.31</v>
      </c>
      <c r="M46" s="197">
        <v>2.0299999999999998</v>
      </c>
      <c r="N46" s="197">
        <v>0.82</v>
      </c>
      <c r="O46" s="197">
        <v>1.1200000000000001</v>
      </c>
      <c r="P46" s="197">
        <v>0.62</v>
      </c>
      <c r="Q46" s="197">
        <v>0.14000000000000001</v>
      </c>
      <c r="R46" s="197">
        <v>0.59</v>
      </c>
      <c r="S46" s="197">
        <v>0.37</v>
      </c>
      <c r="T46" s="197">
        <v>0</v>
      </c>
      <c r="U46" s="197">
        <v>1.65</v>
      </c>
      <c r="V46" s="197">
        <v>0.25</v>
      </c>
      <c r="W46" s="197">
        <v>0.63</v>
      </c>
      <c r="X46" s="197">
        <v>1.37</v>
      </c>
      <c r="Y46" s="197">
        <v>0</v>
      </c>
      <c r="Z46" s="197">
        <v>3.14</v>
      </c>
      <c r="AA46" s="197">
        <v>1.07</v>
      </c>
      <c r="AB46" s="197">
        <v>0</v>
      </c>
      <c r="AC46" s="197">
        <v>2.65</v>
      </c>
      <c r="AD46" s="197">
        <v>12.46</v>
      </c>
      <c r="AE46" s="197">
        <v>0</v>
      </c>
      <c r="AF46" s="197">
        <v>0</v>
      </c>
      <c r="AG46" s="197">
        <v>74.97</v>
      </c>
      <c r="AH46" s="197">
        <v>0</v>
      </c>
      <c r="AI46" s="197">
        <v>18.39</v>
      </c>
      <c r="AJ46" s="197">
        <v>0</v>
      </c>
      <c r="AK46" s="197">
        <v>15.59</v>
      </c>
      <c r="AL46" s="197">
        <v>0</v>
      </c>
      <c r="AM46" s="197">
        <v>0</v>
      </c>
      <c r="AN46" s="197">
        <v>0</v>
      </c>
      <c r="AO46" s="197">
        <v>381.32</v>
      </c>
      <c r="AP46" s="197">
        <v>0</v>
      </c>
      <c r="AQ46" s="197">
        <v>0</v>
      </c>
      <c r="AR46" s="197">
        <v>0</v>
      </c>
      <c r="AS46" s="197">
        <v>2.38</v>
      </c>
      <c r="AT46" s="197">
        <v>2.65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17.059999999999999</v>
      </c>
      <c r="E47" s="197">
        <v>0</v>
      </c>
      <c r="F47" s="197">
        <v>15.98</v>
      </c>
      <c r="G47" s="197">
        <v>10.02</v>
      </c>
      <c r="H47" s="197">
        <v>0</v>
      </c>
      <c r="I47" s="197">
        <v>19.010000000000002</v>
      </c>
      <c r="J47" s="197">
        <v>14.44</v>
      </c>
      <c r="K47" s="197">
        <v>8.1</v>
      </c>
      <c r="L47" s="197">
        <v>0.31</v>
      </c>
      <c r="M47" s="197">
        <v>2.0299999999999998</v>
      </c>
      <c r="N47" s="197">
        <v>0.82</v>
      </c>
      <c r="O47" s="197">
        <v>9.19</v>
      </c>
      <c r="P47" s="197">
        <v>0.62</v>
      </c>
      <c r="Q47" s="197">
        <v>0.14000000000000001</v>
      </c>
      <c r="R47" s="197">
        <v>0.59</v>
      </c>
      <c r="S47" s="197">
        <v>0.37</v>
      </c>
      <c r="T47" s="197">
        <v>0</v>
      </c>
      <c r="U47" s="197">
        <v>1.65</v>
      </c>
      <c r="V47" s="197">
        <v>0.25</v>
      </c>
      <c r="W47" s="197">
        <v>0.63</v>
      </c>
      <c r="X47" s="197">
        <v>1.37</v>
      </c>
      <c r="Y47" s="197">
        <v>0</v>
      </c>
      <c r="Z47" s="197">
        <v>3.14</v>
      </c>
      <c r="AA47" s="197">
        <v>1.07</v>
      </c>
      <c r="AB47" s="197">
        <v>0</v>
      </c>
      <c r="AC47" s="197">
        <v>2.65</v>
      </c>
      <c r="AD47" s="197">
        <v>12.46</v>
      </c>
      <c r="AE47" s="197">
        <v>0</v>
      </c>
      <c r="AF47" s="197">
        <v>0</v>
      </c>
      <c r="AG47" s="197">
        <v>74.97</v>
      </c>
      <c r="AH47" s="197">
        <v>0</v>
      </c>
      <c r="AI47" s="197">
        <v>18.39</v>
      </c>
      <c r="AJ47" s="197">
        <v>0</v>
      </c>
      <c r="AK47" s="197">
        <v>15.59</v>
      </c>
      <c r="AL47" s="197">
        <v>0</v>
      </c>
      <c r="AM47" s="197">
        <v>0</v>
      </c>
      <c r="AN47" s="197">
        <v>0</v>
      </c>
      <c r="AO47" s="197">
        <v>381.32</v>
      </c>
      <c r="AP47" s="197">
        <v>0</v>
      </c>
      <c r="AQ47" s="197">
        <v>0</v>
      </c>
      <c r="AR47" s="197">
        <v>0</v>
      </c>
      <c r="AS47" s="197">
        <v>2.38</v>
      </c>
      <c r="AT47" s="197">
        <v>2.65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17.059999999999999</v>
      </c>
      <c r="E48" s="197">
        <v>0</v>
      </c>
      <c r="F48" s="197">
        <v>15.98</v>
      </c>
      <c r="G48" s="197">
        <v>10.02</v>
      </c>
      <c r="H48" s="197">
        <v>0</v>
      </c>
      <c r="I48" s="197">
        <v>19.010000000000002</v>
      </c>
      <c r="J48" s="197">
        <v>14.44</v>
      </c>
      <c r="K48" s="197">
        <v>8.1</v>
      </c>
      <c r="L48" s="197">
        <v>0.31</v>
      </c>
      <c r="M48" s="197">
        <v>2.0299999999999998</v>
      </c>
      <c r="N48" s="197">
        <v>0.82</v>
      </c>
      <c r="O48" s="197">
        <v>4.43</v>
      </c>
      <c r="P48" s="197">
        <v>0.62</v>
      </c>
      <c r="Q48" s="197">
        <v>0.14000000000000001</v>
      </c>
      <c r="R48" s="197">
        <v>0.59</v>
      </c>
      <c r="S48" s="197">
        <v>0.37</v>
      </c>
      <c r="T48" s="197">
        <v>0</v>
      </c>
      <c r="U48" s="197">
        <v>1.65</v>
      </c>
      <c r="V48" s="197">
        <v>0.25</v>
      </c>
      <c r="W48" s="197">
        <v>0.63</v>
      </c>
      <c r="X48" s="197">
        <v>1.37</v>
      </c>
      <c r="Y48" s="197">
        <v>0</v>
      </c>
      <c r="Z48" s="197">
        <v>3.14</v>
      </c>
      <c r="AA48" s="197">
        <v>1.07</v>
      </c>
      <c r="AB48" s="197">
        <v>0</v>
      </c>
      <c r="AC48" s="197">
        <v>2.65</v>
      </c>
      <c r="AD48" s="197">
        <v>12.46</v>
      </c>
      <c r="AE48" s="197">
        <v>0</v>
      </c>
      <c r="AF48" s="197">
        <v>0</v>
      </c>
      <c r="AG48" s="197">
        <v>74.97</v>
      </c>
      <c r="AH48" s="197">
        <v>0</v>
      </c>
      <c r="AI48" s="197">
        <v>18.39</v>
      </c>
      <c r="AJ48" s="197">
        <v>0</v>
      </c>
      <c r="AK48" s="197">
        <v>15.59</v>
      </c>
      <c r="AL48" s="197">
        <v>0</v>
      </c>
      <c r="AM48" s="197">
        <v>0</v>
      </c>
      <c r="AN48" s="197">
        <v>0</v>
      </c>
      <c r="AO48" s="197">
        <v>381.32</v>
      </c>
      <c r="AP48" s="197">
        <v>0</v>
      </c>
      <c r="AQ48" s="197">
        <v>0</v>
      </c>
      <c r="AR48" s="197">
        <v>0</v>
      </c>
      <c r="AS48" s="197">
        <v>2.38</v>
      </c>
      <c r="AT48" s="197">
        <v>2.65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17.059999999999999</v>
      </c>
      <c r="E49" s="197">
        <v>0</v>
      </c>
      <c r="F49" s="197">
        <v>15.98</v>
      </c>
      <c r="G49" s="197">
        <v>10.02</v>
      </c>
      <c r="H49" s="197">
        <v>0</v>
      </c>
      <c r="I49" s="197">
        <v>19.010000000000002</v>
      </c>
      <c r="J49" s="197">
        <v>14.44</v>
      </c>
      <c r="K49" s="197">
        <v>8.1</v>
      </c>
      <c r="L49" s="197">
        <v>0.31</v>
      </c>
      <c r="M49" s="197">
        <v>2.0299999999999998</v>
      </c>
      <c r="N49" s="197">
        <v>0.82</v>
      </c>
      <c r="O49" s="197">
        <v>1.74</v>
      </c>
      <c r="P49" s="197">
        <v>0.62</v>
      </c>
      <c r="Q49" s="197">
        <v>0.14000000000000001</v>
      </c>
      <c r="R49" s="197">
        <v>0.59</v>
      </c>
      <c r="S49" s="197">
        <v>0.37</v>
      </c>
      <c r="T49" s="197">
        <v>0</v>
      </c>
      <c r="U49" s="197">
        <v>1.65</v>
      </c>
      <c r="V49" s="197">
        <v>0.25</v>
      </c>
      <c r="W49" s="197">
        <v>0.63</v>
      </c>
      <c r="X49" s="197">
        <v>1.37</v>
      </c>
      <c r="Y49" s="197">
        <v>0</v>
      </c>
      <c r="Z49" s="197">
        <v>3.14</v>
      </c>
      <c r="AA49" s="197">
        <v>1.07</v>
      </c>
      <c r="AB49" s="197">
        <v>0</v>
      </c>
      <c r="AC49" s="197">
        <v>2.65</v>
      </c>
      <c r="AD49" s="197">
        <v>12.46</v>
      </c>
      <c r="AE49" s="197">
        <v>0</v>
      </c>
      <c r="AF49" s="197">
        <v>0</v>
      </c>
      <c r="AG49" s="197">
        <v>74.97</v>
      </c>
      <c r="AH49" s="197">
        <v>0</v>
      </c>
      <c r="AI49" s="197">
        <v>18.39</v>
      </c>
      <c r="AJ49" s="197">
        <v>0</v>
      </c>
      <c r="AK49" s="197">
        <v>15.59</v>
      </c>
      <c r="AL49" s="197">
        <v>0</v>
      </c>
      <c r="AM49" s="197">
        <v>0</v>
      </c>
      <c r="AN49" s="197">
        <v>0</v>
      </c>
      <c r="AO49" s="197">
        <v>381.32</v>
      </c>
      <c r="AP49" s="197">
        <v>0</v>
      </c>
      <c r="AQ49" s="197">
        <v>0</v>
      </c>
      <c r="AR49" s="197">
        <v>0</v>
      </c>
      <c r="AS49" s="197">
        <v>2.38</v>
      </c>
      <c r="AT49" s="197">
        <v>2.65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17.059999999999999</v>
      </c>
      <c r="E50" s="197">
        <v>0</v>
      </c>
      <c r="F50" s="197">
        <v>15.98</v>
      </c>
      <c r="G50" s="197">
        <v>10.02</v>
      </c>
      <c r="H50" s="197">
        <v>0</v>
      </c>
      <c r="I50" s="197">
        <v>19.010000000000002</v>
      </c>
      <c r="J50" s="197">
        <v>14.44</v>
      </c>
      <c r="K50" s="197">
        <v>8.1</v>
      </c>
      <c r="L50" s="197">
        <v>0.31</v>
      </c>
      <c r="M50" s="197">
        <v>2.0299999999999998</v>
      </c>
      <c r="N50" s="197">
        <v>0.82</v>
      </c>
      <c r="O50" s="197">
        <v>2.54</v>
      </c>
      <c r="P50" s="197">
        <v>0.62</v>
      </c>
      <c r="Q50" s="197">
        <v>0.14000000000000001</v>
      </c>
      <c r="R50" s="197">
        <v>0.59</v>
      </c>
      <c r="S50" s="197">
        <v>0.37</v>
      </c>
      <c r="T50" s="197">
        <v>0</v>
      </c>
      <c r="U50" s="197">
        <v>1.65</v>
      </c>
      <c r="V50" s="197">
        <v>0.25</v>
      </c>
      <c r="W50" s="197">
        <v>0.63</v>
      </c>
      <c r="X50" s="197">
        <v>1.37</v>
      </c>
      <c r="Y50" s="197">
        <v>0</v>
      </c>
      <c r="Z50" s="197">
        <v>3.14</v>
      </c>
      <c r="AA50" s="197">
        <v>1.07</v>
      </c>
      <c r="AB50" s="197">
        <v>0</v>
      </c>
      <c r="AC50" s="197">
        <v>2.65</v>
      </c>
      <c r="AD50" s="197">
        <v>12.46</v>
      </c>
      <c r="AE50" s="197">
        <v>0</v>
      </c>
      <c r="AF50" s="197">
        <v>0</v>
      </c>
      <c r="AG50" s="197">
        <v>74.97</v>
      </c>
      <c r="AH50" s="197">
        <v>0</v>
      </c>
      <c r="AI50" s="197">
        <v>18.39</v>
      </c>
      <c r="AJ50" s="197">
        <v>0</v>
      </c>
      <c r="AK50" s="197">
        <v>15.59</v>
      </c>
      <c r="AL50" s="197">
        <v>0</v>
      </c>
      <c r="AM50" s="197">
        <v>0</v>
      </c>
      <c r="AN50" s="197">
        <v>0</v>
      </c>
      <c r="AO50" s="197">
        <v>381.32</v>
      </c>
      <c r="AP50" s="197">
        <v>0</v>
      </c>
      <c r="AQ50" s="197">
        <v>0</v>
      </c>
      <c r="AR50" s="197">
        <v>0</v>
      </c>
      <c r="AS50" s="197">
        <v>2.38</v>
      </c>
      <c r="AT50" s="197">
        <v>2.65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16.600000000000001</v>
      </c>
      <c r="E51" s="197">
        <v>0</v>
      </c>
      <c r="F51" s="197">
        <v>15.26</v>
      </c>
      <c r="G51" s="197">
        <v>10.02</v>
      </c>
      <c r="H51" s="197">
        <v>0</v>
      </c>
      <c r="I51" s="197">
        <v>19.010000000000002</v>
      </c>
      <c r="J51" s="197">
        <v>14.44</v>
      </c>
      <c r="K51" s="197">
        <v>8.1</v>
      </c>
      <c r="L51" s="197">
        <v>0.31</v>
      </c>
      <c r="M51" s="197">
        <v>2.0299999999999998</v>
      </c>
      <c r="N51" s="197">
        <v>0.82</v>
      </c>
      <c r="O51" s="197">
        <v>1.99</v>
      </c>
      <c r="P51" s="197">
        <v>0.62</v>
      </c>
      <c r="Q51" s="197">
        <v>0.14000000000000001</v>
      </c>
      <c r="R51" s="197">
        <v>0.59</v>
      </c>
      <c r="S51" s="197">
        <v>0.37</v>
      </c>
      <c r="T51" s="197">
        <v>0</v>
      </c>
      <c r="U51" s="197">
        <v>1.65</v>
      </c>
      <c r="V51" s="197">
        <v>0.25</v>
      </c>
      <c r="W51" s="197">
        <v>0.63</v>
      </c>
      <c r="X51" s="197">
        <v>1.37</v>
      </c>
      <c r="Y51" s="197">
        <v>0</v>
      </c>
      <c r="Z51" s="197">
        <v>3.14</v>
      </c>
      <c r="AA51" s="197">
        <v>1.07</v>
      </c>
      <c r="AB51" s="197">
        <v>0</v>
      </c>
      <c r="AC51" s="197">
        <v>3.18</v>
      </c>
      <c r="AD51" s="197">
        <v>12.46</v>
      </c>
      <c r="AE51" s="197">
        <v>0</v>
      </c>
      <c r="AF51" s="197">
        <v>0</v>
      </c>
      <c r="AG51" s="197">
        <v>74.97</v>
      </c>
      <c r="AH51" s="197">
        <v>0</v>
      </c>
      <c r="AI51" s="197">
        <v>18.39</v>
      </c>
      <c r="AJ51" s="197">
        <v>0</v>
      </c>
      <c r="AK51" s="197">
        <v>15.59</v>
      </c>
      <c r="AL51" s="197">
        <v>0</v>
      </c>
      <c r="AM51" s="197">
        <v>0</v>
      </c>
      <c r="AN51" s="197">
        <v>0</v>
      </c>
      <c r="AO51" s="197">
        <v>373.54</v>
      </c>
      <c r="AP51" s="197">
        <v>0</v>
      </c>
      <c r="AQ51" s="197">
        <v>0</v>
      </c>
      <c r="AR51" s="197">
        <v>0</v>
      </c>
      <c r="AS51" s="197">
        <v>2.38</v>
      </c>
      <c r="AT51" s="197">
        <v>2.65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16.600000000000001</v>
      </c>
      <c r="E52" s="197">
        <v>0</v>
      </c>
      <c r="F52" s="197">
        <v>15.26</v>
      </c>
      <c r="G52" s="197">
        <v>10.02</v>
      </c>
      <c r="H52" s="197">
        <v>0</v>
      </c>
      <c r="I52" s="197">
        <v>19.010000000000002</v>
      </c>
      <c r="J52" s="197">
        <v>14.44</v>
      </c>
      <c r="K52" s="197">
        <v>8.1</v>
      </c>
      <c r="L52" s="197">
        <v>0.31</v>
      </c>
      <c r="M52" s="197">
        <v>2.0299999999999998</v>
      </c>
      <c r="N52" s="197">
        <v>0.82</v>
      </c>
      <c r="O52" s="197">
        <v>2.12</v>
      </c>
      <c r="P52" s="197">
        <v>0.62</v>
      </c>
      <c r="Q52" s="197">
        <v>0.14000000000000001</v>
      </c>
      <c r="R52" s="197">
        <v>0.59</v>
      </c>
      <c r="S52" s="197">
        <v>0.37</v>
      </c>
      <c r="T52" s="197">
        <v>0</v>
      </c>
      <c r="U52" s="197">
        <v>1.65</v>
      </c>
      <c r="V52" s="197">
        <v>0.25</v>
      </c>
      <c r="W52" s="197">
        <v>0.63</v>
      </c>
      <c r="X52" s="197">
        <v>1.37</v>
      </c>
      <c r="Y52" s="197">
        <v>0</v>
      </c>
      <c r="Z52" s="197">
        <v>3.14</v>
      </c>
      <c r="AA52" s="197">
        <v>1.07</v>
      </c>
      <c r="AB52" s="197">
        <v>0</v>
      </c>
      <c r="AC52" s="197">
        <v>3.18</v>
      </c>
      <c r="AD52" s="197">
        <v>12.46</v>
      </c>
      <c r="AE52" s="197">
        <v>0</v>
      </c>
      <c r="AF52" s="197">
        <v>0</v>
      </c>
      <c r="AG52" s="197">
        <v>74.97</v>
      </c>
      <c r="AH52" s="197">
        <v>0</v>
      </c>
      <c r="AI52" s="197">
        <v>18.39</v>
      </c>
      <c r="AJ52" s="197">
        <v>0</v>
      </c>
      <c r="AK52" s="197">
        <v>15.59</v>
      </c>
      <c r="AL52" s="197">
        <v>0</v>
      </c>
      <c r="AM52" s="197">
        <v>0</v>
      </c>
      <c r="AN52" s="197">
        <v>0</v>
      </c>
      <c r="AO52" s="197">
        <v>373.54</v>
      </c>
      <c r="AP52" s="197">
        <v>0</v>
      </c>
      <c r="AQ52" s="197">
        <v>0</v>
      </c>
      <c r="AR52" s="197">
        <v>0</v>
      </c>
      <c r="AS52" s="197">
        <v>2.38</v>
      </c>
      <c r="AT52" s="197">
        <v>2.65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16.600000000000001</v>
      </c>
      <c r="E53" s="197">
        <v>0</v>
      </c>
      <c r="F53" s="197">
        <v>15.26</v>
      </c>
      <c r="G53" s="197">
        <v>10.02</v>
      </c>
      <c r="H53" s="197">
        <v>0</v>
      </c>
      <c r="I53" s="197">
        <v>19.010000000000002</v>
      </c>
      <c r="J53" s="197">
        <v>14.44</v>
      </c>
      <c r="K53" s="197">
        <v>8.1</v>
      </c>
      <c r="L53" s="197">
        <v>0.31</v>
      </c>
      <c r="M53" s="197">
        <v>2.0299999999999998</v>
      </c>
      <c r="N53" s="197">
        <v>0.82</v>
      </c>
      <c r="O53" s="197">
        <v>2.2400000000000002</v>
      </c>
      <c r="P53" s="197">
        <v>0.62</v>
      </c>
      <c r="Q53" s="197">
        <v>0.14000000000000001</v>
      </c>
      <c r="R53" s="197">
        <v>0.59</v>
      </c>
      <c r="S53" s="197">
        <v>0.37</v>
      </c>
      <c r="T53" s="197">
        <v>0</v>
      </c>
      <c r="U53" s="197">
        <v>1.65</v>
      </c>
      <c r="V53" s="197">
        <v>0.25</v>
      </c>
      <c r="W53" s="197">
        <v>0.63</v>
      </c>
      <c r="X53" s="197">
        <v>1.37</v>
      </c>
      <c r="Y53" s="197">
        <v>0</v>
      </c>
      <c r="Z53" s="197">
        <v>3.14</v>
      </c>
      <c r="AA53" s="197">
        <v>0.81</v>
      </c>
      <c r="AB53" s="197">
        <v>0</v>
      </c>
      <c r="AC53" s="197">
        <v>3.18</v>
      </c>
      <c r="AD53" s="197">
        <v>12.46</v>
      </c>
      <c r="AE53" s="197">
        <v>0</v>
      </c>
      <c r="AF53" s="197">
        <v>0</v>
      </c>
      <c r="AG53" s="197">
        <v>74.97</v>
      </c>
      <c r="AH53" s="197">
        <v>0</v>
      </c>
      <c r="AI53" s="197">
        <v>18.39</v>
      </c>
      <c r="AJ53" s="197">
        <v>0</v>
      </c>
      <c r="AK53" s="197">
        <v>15.59</v>
      </c>
      <c r="AL53" s="197">
        <v>0</v>
      </c>
      <c r="AM53" s="197">
        <v>0</v>
      </c>
      <c r="AN53" s="197">
        <v>0</v>
      </c>
      <c r="AO53" s="197">
        <v>373.54</v>
      </c>
      <c r="AP53" s="197">
        <v>0</v>
      </c>
      <c r="AQ53" s="197">
        <v>0</v>
      </c>
      <c r="AR53" s="197">
        <v>0</v>
      </c>
      <c r="AS53" s="197">
        <v>2.38</v>
      </c>
      <c r="AT53" s="197">
        <v>2.65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16.600000000000001</v>
      </c>
      <c r="E54" s="197">
        <v>0</v>
      </c>
      <c r="F54" s="197">
        <v>15.26</v>
      </c>
      <c r="G54" s="197">
        <v>10.02</v>
      </c>
      <c r="H54" s="197">
        <v>0</v>
      </c>
      <c r="I54" s="197">
        <v>19.010000000000002</v>
      </c>
      <c r="J54" s="197">
        <v>14.44</v>
      </c>
      <c r="K54" s="197">
        <v>8.1</v>
      </c>
      <c r="L54" s="197">
        <v>0.31</v>
      </c>
      <c r="M54" s="197">
        <v>2.0299999999999998</v>
      </c>
      <c r="N54" s="197">
        <v>0.82</v>
      </c>
      <c r="O54" s="197">
        <v>2.33</v>
      </c>
      <c r="P54" s="197">
        <v>0.62</v>
      </c>
      <c r="Q54" s="197">
        <v>0.14000000000000001</v>
      </c>
      <c r="R54" s="197">
        <v>0.59</v>
      </c>
      <c r="S54" s="197">
        <v>0.37</v>
      </c>
      <c r="T54" s="197">
        <v>0</v>
      </c>
      <c r="U54" s="197">
        <v>1.65</v>
      </c>
      <c r="V54" s="197">
        <v>0.25</v>
      </c>
      <c r="W54" s="197">
        <v>0.63</v>
      </c>
      <c r="X54" s="197">
        <v>1.37</v>
      </c>
      <c r="Y54" s="197">
        <v>0</v>
      </c>
      <c r="Z54" s="197">
        <v>3.14</v>
      </c>
      <c r="AA54" s="197">
        <v>0.81</v>
      </c>
      <c r="AB54" s="197">
        <v>0</v>
      </c>
      <c r="AC54" s="197">
        <v>3.18</v>
      </c>
      <c r="AD54" s="197">
        <v>12.46</v>
      </c>
      <c r="AE54" s="197">
        <v>0</v>
      </c>
      <c r="AF54" s="197">
        <v>0</v>
      </c>
      <c r="AG54" s="197">
        <v>74.97</v>
      </c>
      <c r="AH54" s="197">
        <v>0</v>
      </c>
      <c r="AI54" s="197">
        <v>18.39</v>
      </c>
      <c r="AJ54" s="197">
        <v>0</v>
      </c>
      <c r="AK54" s="197">
        <v>15.59</v>
      </c>
      <c r="AL54" s="197">
        <v>0</v>
      </c>
      <c r="AM54" s="197">
        <v>0</v>
      </c>
      <c r="AN54" s="197">
        <v>0</v>
      </c>
      <c r="AO54" s="197">
        <v>373.54</v>
      </c>
      <c r="AP54" s="197">
        <v>0</v>
      </c>
      <c r="AQ54" s="197">
        <v>0</v>
      </c>
      <c r="AR54" s="197">
        <v>0</v>
      </c>
      <c r="AS54" s="197">
        <v>2.38</v>
      </c>
      <c r="AT54" s="197">
        <v>2.65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16.600000000000001</v>
      </c>
      <c r="E55" s="197">
        <v>0</v>
      </c>
      <c r="F55" s="197">
        <v>15.03</v>
      </c>
      <c r="G55" s="197">
        <v>10.02</v>
      </c>
      <c r="H55" s="197">
        <v>0</v>
      </c>
      <c r="I55" s="197">
        <v>19.010000000000002</v>
      </c>
      <c r="J55" s="197">
        <v>14.44</v>
      </c>
      <c r="K55" s="197">
        <v>8.1</v>
      </c>
      <c r="L55" s="197">
        <v>0.31</v>
      </c>
      <c r="M55" s="197">
        <v>2.0299999999999998</v>
      </c>
      <c r="N55" s="197">
        <v>0.82</v>
      </c>
      <c r="O55" s="197">
        <v>2.33</v>
      </c>
      <c r="P55" s="197">
        <v>0.62</v>
      </c>
      <c r="Q55" s="197">
        <v>0.14000000000000001</v>
      </c>
      <c r="R55" s="197">
        <v>0.59</v>
      </c>
      <c r="S55" s="197">
        <v>0.37</v>
      </c>
      <c r="T55" s="197">
        <v>0</v>
      </c>
      <c r="U55" s="197">
        <v>1.65</v>
      </c>
      <c r="V55" s="197">
        <v>0.26</v>
      </c>
      <c r="W55" s="197">
        <v>0.63</v>
      </c>
      <c r="X55" s="197">
        <v>1.37</v>
      </c>
      <c r="Y55" s="197">
        <v>0</v>
      </c>
      <c r="Z55" s="197">
        <v>3.14</v>
      </c>
      <c r="AA55" s="197">
        <v>0</v>
      </c>
      <c r="AB55" s="197">
        <v>0</v>
      </c>
      <c r="AC55" s="197">
        <v>3.18</v>
      </c>
      <c r="AD55" s="197">
        <v>12.46</v>
      </c>
      <c r="AE55" s="197">
        <v>0</v>
      </c>
      <c r="AF55" s="197">
        <v>0</v>
      </c>
      <c r="AG55" s="197">
        <v>74.97</v>
      </c>
      <c r="AH55" s="197">
        <v>0</v>
      </c>
      <c r="AI55" s="197">
        <v>18.39</v>
      </c>
      <c r="AJ55" s="197">
        <v>0</v>
      </c>
      <c r="AK55" s="197">
        <v>15.59</v>
      </c>
      <c r="AL55" s="197">
        <v>0</v>
      </c>
      <c r="AM55" s="197">
        <v>0</v>
      </c>
      <c r="AN55" s="197">
        <v>0</v>
      </c>
      <c r="AO55" s="197">
        <v>373.54</v>
      </c>
      <c r="AP55" s="197">
        <v>0</v>
      </c>
      <c r="AQ55" s="197">
        <v>0</v>
      </c>
      <c r="AR55" s="197">
        <v>0</v>
      </c>
      <c r="AS55" s="197">
        <v>2.38</v>
      </c>
      <c r="AT55" s="197">
        <v>2.65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16.600000000000001</v>
      </c>
      <c r="E56" s="197">
        <v>0</v>
      </c>
      <c r="F56" s="197">
        <v>15.03</v>
      </c>
      <c r="G56" s="197">
        <v>10.02</v>
      </c>
      <c r="H56" s="197">
        <v>0</v>
      </c>
      <c r="I56" s="197">
        <v>19.010000000000002</v>
      </c>
      <c r="J56" s="197">
        <v>14.44</v>
      </c>
      <c r="K56" s="197">
        <v>8.1</v>
      </c>
      <c r="L56" s="197">
        <v>0.31</v>
      </c>
      <c r="M56" s="197">
        <v>2.0299999999999998</v>
      </c>
      <c r="N56" s="197">
        <v>0.82</v>
      </c>
      <c r="O56" s="197">
        <v>2.33</v>
      </c>
      <c r="P56" s="197">
        <v>0.62</v>
      </c>
      <c r="Q56" s="197">
        <v>0.14000000000000001</v>
      </c>
      <c r="R56" s="197">
        <v>0.59</v>
      </c>
      <c r="S56" s="197">
        <v>0.37</v>
      </c>
      <c r="T56" s="197">
        <v>0</v>
      </c>
      <c r="U56" s="197">
        <v>1.65</v>
      </c>
      <c r="V56" s="197">
        <v>0.26</v>
      </c>
      <c r="W56" s="197">
        <v>0.63</v>
      </c>
      <c r="X56" s="197">
        <v>1.37</v>
      </c>
      <c r="Y56" s="197">
        <v>0</v>
      </c>
      <c r="Z56" s="197">
        <v>3.14</v>
      </c>
      <c r="AA56" s="197">
        <v>1.07</v>
      </c>
      <c r="AB56" s="197">
        <v>0</v>
      </c>
      <c r="AC56" s="197">
        <v>3.18</v>
      </c>
      <c r="AD56" s="197">
        <v>12.46</v>
      </c>
      <c r="AE56" s="197">
        <v>0</v>
      </c>
      <c r="AF56" s="197">
        <v>0</v>
      </c>
      <c r="AG56" s="197">
        <v>74.97</v>
      </c>
      <c r="AH56" s="197">
        <v>0</v>
      </c>
      <c r="AI56" s="197">
        <v>18.39</v>
      </c>
      <c r="AJ56" s="197">
        <v>0</v>
      </c>
      <c r="AK56" s="197">
        <v>15.59</v>
      </c>
      <c r="AL56" s="197">
        <v>0</v>
      </c>
      <c r="AM56" s="197">
        <v>0</v>
      </c>
      <c r="AN56" s="197">
        <v>0</v>
      </c>
      <c r="AO56" s="197">
        <v>373.54</v>
      </c>
      <c r="AP56" s="197">
        <v>0</v>
      </c>
      <c r="AQ56" s="197">
        <v>0</v>
      </c>
      <c r="AR56" s="197">
        <v>0</v>
      </c>
      <c r="AS56" s="197">
        <v>2.38</v>
      </c>
      <c r="AT56" s="197">
        <v>2.65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16.600000000000001</v>
      </c>
      <c r="E57" s="197">
        <v>0</v>
      </c>
      <c r="F57" s="197">
        <v>15.03</v>
      </c>
      <c r="G57" s="197">
        <v>10.02</v>
      </c>
      <c r="H57" s="197">
        <v>0</v>
      </c>
      <c r="I57" s="197">
        <v>19.010000000000002</v>
      </c>
      <c r="J57" s="197">
        <v>14.44</v>
      </c>
      <c r="K57" s="197">
        <v>8.1</v>
      </c>
      <c r="L57" s="197">
        <v>0.31</v>
      </c>
      <c r="M57" s="197">
        <v>2.0299999999999998</v>
      </c>
      <c r="N57" s="197">
        <v>0.82</v>
      </c>
      <c r="O57" s="197">
        <v>2.33</v>
      </c>
      <c r="P57" s="197">
        <v>0.62</v>
      </c>
      <c r="Q57" s="197">
        <v>0.14000000000000001</v>
      </c>
      <c r="R57" s="197">
        <v>0.59</v>
      </c>
      <c r="S57" s="197">
        <v>0.37</v>
      </c>
      <c r="T57" s="197">
        <v>0</v>
      </c>
      <c r="U57" s="197">
        <v>1.65</v>
      </c>
      <c r="V57" s="197">
        <v>0.26</v>
      </c>
      <c r="W57" s="197">
        <v>0.63</v>
      </c>
      <c r="X57" s="197">
        <v>1.37</v>
      </c>
      <c r="Y57" s="197">
        <v>0</v>
      </c>
      <c r="Z57" s="197">
        <v>3.14</v>
      </c>
      <c r="AA57" s="197">
        <v>1.07</v>
      </c>
      <c r="AB57" s="197">
        <v>0</v>
      </c>
      <c r="AC57" s="197">
        <v>3.18</v>
      </c>
      <c r="AD57" s="197">
        <v>12.46</v>
      </c>
      <c r="AE57" s="197">
        <v>0</v>
      </c>
      <c r="AF57" s="197">
        <v>0</v>
      </c>
      <c r="AG57" s="197">
        <v>74.97</v>
      </c>
      <c r="AH57" s="197">
        <v>0</v>
      </c>
      <c r="AI57" s="197">
        <v>18.39</v>
      </c>
      <c r="AJ57" s="197">
        <v>0</v>
      </c>
      <c r="AK57" s="197">
        <v>15.59</v>
      </c>
      <c r="AL57" s="197">
        <v>0</v>
      </c>
      <c r="AM57" s="197">
        <v>0</v>
      </c>
      <c r="AN57" s="197">
        <v>0</v>
      </c>
      <c r="AO57" s="197">
        <v>373.54</v>
      </c>
      <c r="AP57" s="197">
        <v>0</v>
      </c>
      <c r="AQ57" s="197">
        <v>0</v>
      </c>
      <c r="AR57" s="197">
        <v>0</v>
      </c>
      <c r="AS57" s="197">
        <v>2.38</v>
      </c>
      <c r="AT57" s="197">
        <v>2.65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16.600000000000001</v>
      </c>
      <c r="E58" s="197">
        <v>0</v>
      </c>
      <c r="F58" s="197">
        <v>15.03</v>
      </c>
      <c r="G58" s="197">
        <v>10.02</v>
      </c>
      <c r="H58" s="197">
        <v>0</v>
      </c>
      <c r="I58" s="197">
        <v>19.010000000000002</v>
      </c>
      <c r="J58" s="197">
        <v>14.44</v>
      </c>
      <c r="K58" s="197">
        <v>8.1</v>
      </c>
      <c r="L58" s="197">
        <v>0.31</v>
      </c>
      <c r="M58" s="197">
        <v>2.0299999999999998</v>
      </c>
      <c r="N58" s="197">
        <v>0.82</v>
      </c>
      <c r="O58" s="197">
        <v>2.33</v>
      </c>
      <c r="P58" s="197">
        <v>0.62</v>
      </c>
      <c r="Q58" s="197">
        <v>0.14000000000000001</v>
      </c>
      <c r="R58" s="197">
        <v>0.59</v>
      </c>
      <c r="S58" s="197">
        <v>0.37</v>
      </c>
      <c r="T58" s="197">
        <v>0</v>
      </c>
      <c r="U58" s="197">
        <v>1.65</v>
      </c>
      <c r="V58" s="197">
        <v>0.26</v>
      </c>
      <c r="W58" s="197">
        <v>0.63</v>
      </c>
      <c r="X58" s="197">
        <v>1.37</v>
      </c>
      <c r="Y58" s="197">
        <v>0</v>
      </c>
      <c r="Z58" s="197">
        <v>3.14</v>
      </c>
      <c r="AA58" s="197">
        <v>1.07</v>
      </c>
      <c r="AB58" s="197">
        <v>0</v>
      </c>
      <c r="AC58" s="197">
        <v>3.18</v>
      </c>
      <c r="AD58" s="197">
        <v>12.46</v>
      </c>
      <c r="AE58" s="197">
        <v>0</v>
      </c>
      <c r="AF58" s="197">
        <v>0</v>
      </c>
      <c r="AG58" s="197">
        <v>74.97</v>
      </c>
      <c r="AH58" s="197">
        <v>0</v>
      </c>
      <c r="AI58" s="197">
        <v>18.39</v>
      </c>
      <c r="AJ58" s="197">
        <v>0</v>
      </c>
      <c r="AK58" s="197">
        <v>15.59</v>
      </c>
      <c r="AL58" s="197">
        <v>0</v>
      </c>
      <c r="AM58" s="197">
        <v>0</v>
      </c>
      <c r="AN58" s="197">
        <v>0</v>
      </c>
      <c r="AO58" s="197">
        <v>373.54</v>
      </c>
      <c r="AP58" s="197">
        <v>0</v>
      </c>
      <c r="AQ58" s="197">
        <v>0</v>
      </c>
      <c r="AR58" s="197">
        <v>0</v>
      </c>
      <c r="AS58" s="197">
        <v>2.38</v>
      </c>
      <c r="AT58" s="197">
        <v>2.65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16.14</v>
      </c>
      <c r="E59" s="197">
        <v>0</v>
      </c>
      <c r="F59" s="197">
        <v>15.03</v>
      </c>
      <c r="G59" s="197">
        <v>10.02</v>
      </c>
      <c r="H59" s="197">
        <v>0</v>
      </c>
      <c r="I59" s="197">
        <v>19.010000000000002</v>
      </c>
      <c r="J59" s="197">
        <v>14.44</v>
      </c>
      <c r="K59" s="197">
        <v>8.1</v>
      </c>
      <c r="L59" s="197">
        <v>0.31</v>
      </c>
      <c r="M59" s="197">
        <v>2.0299999999999998</v>
      </c>
      <c r="N59" s="197">
        <v>0.82</v>
      </c>
      <c r="O59" s="197">
        <v>2.33</v>
      </c>
      <c r="P59" s="197">
        <v>0.62</v>
      </c>
      <c r="Q59" s="197">
        <v>0.14000000000000001</v>
      </c>
      <c r="R59" s="197">
        <v>0.59</v>
      </c>
      <c r="S59" s="197">
        <v>0.37</v>
      </c>
      <c r="T59" s="197">
        <v>0</v>
      </c>
      <c r="U59" s="197">
        <v>1.65</v>
      </c>
      <c r="V59" s="197">
        <v>0.26</v>
      </c>
      <c r="W59" s="197">
        <v>0.63</v>
      </c>
      <c r="X59" s="197">
        <v>1.37</v>
      </c>
      <c r="Y59" s="197">
        <v>0</v>
      </c>
      <c r="Z59" s="197">
        <v>3.14</v>
      </c>
      <c r="AA59" s="197">
        <v>1.07</v>
      </c>
      <c r="AB59" s="197">
        <v>0</v>
      </c>
      <c r="AC59" s="197">
        <v>3.99</v>
      </c>
      <c r="AD59" s="197">
        <v>12.46</v>
      </c>
      <c r="AE59" s="197">
        <v>0</v>
      </c>
      <c r="AF59" s="197">
        <v>0</v>
      </c>
      <c r="AG59" s="197">
        <v>74.97</v>
      </c>
      <c r="AH59" s="197">
        <v>0</v>
      </c>
      <c r="AI59" s="197">
        <v>18.39</v>
      </c>
      <c r="AJ59" s="197">
        <v>0</v>
      </c>
      <c r="AK59" s="197">
        <v>15.59</v>
      </c>
      <c r="AL59" s="197">
        <v>0</v>
      </c>
      <c r="AM59" s="197">
        <v>0</v>
      </c>
      <c r="AN59" s="197">
        <v>0</v>
      </c>
      <c r="AO59" s="197">
        <v>373.54</v>
      </c>
      <c r="AP59" s="197">
        <v>0</v>
      </c>
      <c r="AQ59" s="197">
        <v>0</v>
      </c>
      <c r="AR59" s="197">
        <v>0</v>
      </c>
      <c r="AS59" s="197">
        <v>2.38</v>
      </c>
      <c r="AT59" s="197">
        <v>2.65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16.14</v>
      </c>
      <c r="E60" s="197">
        <v>0</v>
      </c>
      <c r="F60" s="197">
        <v>15.03</v>
      </c>
      <c r="G60" s="197">
        <v>10.02</v>
      </c>
      <c r="H60" s="197">
        <v>0</v>
      </c>
      <c r="I60" s="197">
        <v>19.010000000000002</v>
      </c>
      <c r="J60" s="197">
        <v>14.44</v>
      </c>
      <c r="K60" s="197">
        <v>8.1</v>
      </c>
      <c r="L60" s="197">
        <v>0.31</v>
      </c>
      <c r="M60" s="197">
        <v>2.0299999999999998</v>
      </c>
      <c r="N60" s="197">
        <v>0.82</v>
      </c>
      <c r="O60" s="197">
        <v>2.33</v>
      </c>
      <c r="P60" s="197">
        <v>0.62</v>
      </c>
      <c r="Q60" s="197">
        <v>0.14000000000000001</v>
      </c>
      <c r="R60" s="197">
        <v>0.59</v>
      </c>
      <c r="S60" s="197">
        <v>0.37</v>
      </c>
      <c r="T60" s="197">
        <v>0</v>
      </c>
      <c r="U60" s="197">
        <v>1.65</v>
      </c>
      <c r="V60" s="197">
        <v>0.25</v>
      </c>
      <c r="W60" s="197">
        <v>0.63</v>
      </c>
      <c r="X60" s="197">
        <v>1.37</v>
      </c>
      <c r="Y60" s="197">
        <v>0</v>
      </c>
      <c r="Z60" s="197">
        <v>3.14</v>
      </c>
      <c r="AA60" s="197">
        <v>1.07</v>
      </c>
      <c r="AB60" s="197">
        <v>0</v>
      </c>
      <c r="AC60" s="197">
        <v>3.99</v>
      </c>
      <c r="AD60" s="197">
        <v>12.46</v>
      </c>
      <c r="AE60" s="197">
        <v>0</v>
      </c>
      <c r="AF60" s="197">
        <v>0</v>
      </c>
      <c r="AG60" s="197">
        <v>74.97</v>
      </c>
      <c r="AH60" s="197">
        <v>0</v>
      </c>
      <c r="AI60" s="197">
        <v>18.39</v>
      </c>
      <c r="AJ60" s="197">
        <v>0</v>
      </c>
      <c r="AK60" s="197">
        <v>15.59</v>
      </c>
      <c r="AL60" s="197">
        <v>0</v>
      </c>
      <c r="AM60" s="197">
        <v>0</v>
      </c>
      <c r="AN60" s="197">
        <v>0</v>
      </c>
      <c r="AO60" s="197">
        <v>373.54</v>
      </c>
      <c r="AP60" s="197">
        <v>0</v>
      </c>
      <c r="AQ60" s="197">
        <v>0</v>
      </c>
      <c r="AR60" s="197">
        <v>0</v>
      </c>
      <c r="AS60" s="197">
        <v>2.38</v>
      </c>
      <c r="AT60" s="197">
        <v>2.65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16.14</v>
      </c>
      <c r="E61" s="197">
        <v>0</v>
      </c>
      <c r="F61" s="197">
        <v>15.03</v>
      </c>
      <c r="G61" s="197">
        <v>10.02</v>
      </c>
      <c r="H61" s="197">
        <v>0</v>
      </c>
      <c r="I61" s="197">
        <v>11.55</v>
      </c>
      <c r="J61" s="197">
        <v>23.11</v>
      </c>
      <c r="K61" s="197">
        <v>8.1</v>
      </c>
      <c r="L61" s="197">
        <v>0.31</v>
      </c>
      <c r="M61" s="197">
        <v>2.0299999999999998</v>
      </c>
      <c r="N61" s="197">
        <v>0.82</v>
      </c>
      <c r="O61" s="197">
        <v>2.33</v>
      </c>
      <c r="P61" s="197">
        <v>0.62</v>
      </c>
      <c r="Q61" s="197">
        <v>0.14000000000000001</v>
      </c>
      <c r="R61" s="197">
        <v>0.59</v>
      </c>
      <c r="S61" s="197">
        <v>0.37</v>
      </c>
      <c r="T61" s="197">
        <v>0</v>
      </c>
      <c r="U61" s="197">
        <v>1.65</v>
      </c>
      <c r="V61" s="197">
        <v>0.25</v>
      </c>
      <c r="W61" s="197">
        <v>0.63</v>
      </c>
      <c r="X61" s="197">
        <v>1.37</v>
      </c>
      <c r="Y61" s="197">
        <v>0</v>
      </c>
      <c r="Z61" s="197">
        <v>3.14</v>
      </c>
      <c r="AA61" s="197">
        <v>1.07</v>
      </c>
      <c r="AB61" s="197">
        <v>0</v>
      </c>
      <c r="AC61" s="197">
        <v>3.99</v>
      </c>
      <c r="AD61" s="197">
        <v>12.46</v>
      </c>
      <c r="AE61" s="197">
        <v>0</v>
      </c>
      <c r="AF61" s="197">
        <v>0</v>
      </c>
      <c r="AG61" s="197">
        <v>74.97</v>
      </c>
      <c r="AH61" s="197">
        <v>0</v>
      </c>
      <c r="AI61" s="197">
        <v>18.39</v>
      </c>
      <c r="AJ61" s="197">
        <v>0</v>
      </c>
      <c r="AK61" s="197">
        <v>15.59</v>
      </c>
      <c r="AL61" s="197">
        <v>0</v>
      </c>
      <c r="AM61" s="197">
        <v>0</v>
      </c>
      <c r="AN61" s="197">
        <v>0</v>
      </c>
      <c r="AO61" s="197">
        <v>373.54</v>
      </c>
      <c r="AP61" s="197">
        <v>0</v>
      </c>
      <c r="AQ61" s="197">
        <v>0</v>
      </c>
      <c r="AR61" s="197">
        <v>0</v>
      </c>
      <c r="AS61" s="197">
        <v>2.38</v>
      </c>
      <c r="AT61" s="197">
        <v>1.45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16.14</v>
      </c>
      <c r="E62" s="197">
        <v>0</v>
      </c>
      <c r="F62" s="197">
        <v>15.03</v>
      </c>
      <c r="G62" s="197">
        <v>10.02</v>
      </c>
      <c r="H62" s="197">
        <v>0</v>
      </c>
      <c r="I62" s="197">
        <v>11.55</v>
      </c>
      <c r="J62" s="197">
        <v>23.11</v>
      </c>
      <c r="K62" s="197">
        <v>8.1</v>
      </c>
      <c r="L62" s="197">
        <v>0.31</v>
      </c>
      <c r="M62" s="197">
        <v>2.0299999999999998</v>
      </c>
      <c r="N62" s="197">
        <v>0.82</v>
      </c>
      <c r="O62" s="197">
        <v>2.33</v>
      </c>
      <c r="P62" s="197">
        <v>0.62</v>
      </c>
      <c r="Q62" s="197">
        <v>0.14000000000000001</v>
      </c>
      <c r="R62" s="197">
        <v>0.59</v>
      </c>
      <c r="S62" s="197">
        <v>0.37</v>
      </c>
      <c r="T62" s="197">
        <v>0</v>
      </c>
      <c r="U62" s="197">
        <v>1.65</v>
      </c>
      <c r="V62" s="197">
        <v>0.25</v>
      </c>
      <c r="W62" s="197">
        <v>0.63</v>
      </c>
      <c r="X62" s="197">
        <v>1.37</v>
      </c>
      <c r="Y62" s="197">
        <v>0</v>
      </c>
      <c r="Z62" s="197">
        <v>3.14</v>
      </c>
      <c r="AA62" s="197">
        <v>1.07</v>
      </c>
      <c r="AB62" s="197">
        <v>0</v>
      </c>
      <c r="AC62" s="197">
        <v>3.99</v>
      </c>
      <c r="AD62" s="197">
        <v>12.46</v>
      </c>
      <c r="AE62" s="197">
        <v>0</v>
      </c>
      <c r="AF62" s="197">
        <v>0</v>
      </c>
      <c r="AG62" s="197">
        <v>74.97</v>
      </c>
      <c r="AH62" s="197">
        <v>0</v>
      </c>
      <c r="AI62" s="197">
        <v>18.39</v>
      </c>
      <c r="AJ62" s="197">
        <v>0</v>
      </c>
      <c r="AK62" s="197">
        <v>15.59</v>
      </c>
      <c r="AL62" s="197">
        <v>0</v>
      </c>
      <c r="AM62" s="197">
        <v>0</v>
      </c>
      <c r="AN62" s="197">
        <v>0</v>
      </c>
      <c r="AO62" s="197">
        <v>373.54</v>
      </c>
      <c r="AP62" s="197">
        <v>0</v>
      </c>
      <c r="AQ62" s="197">
        <v>0</v>
      </c>
      <c r="AR62" s="197">
        <v>0</v>
      </c>
      <c r="AS62" s="197">
        <v>2.38</v>
      </c>
      <c r="AT62" s="197">
        <v>1.45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16.14</v>
      </c>
      <c r="E63" s="197">
        <v>0</v>
      </c>
      <c r="F63" s="197">
        <v>15.03</v>
      </c>
      <c r="G63" s="197">
        <v>10.02</v>
      </c>
      <c r="H63" s="197">
        <v>0</v>
      </c>
      <c r="I63" s="197">
        <v>11.55</v>
      </c>
      <c r="J63" s="197">
        <v>23.11</v>
      </c>
      <c r="K63" s="197">
        <v>8.1</v>
      </c>
      <c r="L63" s="197">
        <v>0.31</v>
      </c>
      <c r="M63" s="197">
        <v>2.0299999999999998</v>
      </c>
      <c r="N63" s="197">
        <v>0.82</v>
      </c>
      <c r="O63" s="197">
        <v>2.33</v>
      </c>
      <c r="P63" s="197">
        <v>0.62</v>
      </c>
      <c r="Q63" s="197">
        <v>0.14000000000000001</v>
      </c>
      <c r="R63" s="197">
        <v>0.59</v>
      </c>
      <c r="S63" s="197">
        <v>0.37</v>
      </c>
      <c r="T63" s="197">
        <v>0</v>
      </c>
      <c r="U63" s="197">
        <v>1.65</v>
      </c>
      <c r="V63" s="197">
        <v>0.25</v>
      </c>
      <c r="W63" s="197">
        <v>0.63</v>
      </c>
      <c r="X63" s="197">
        <v>1.37</v>
      </c>
      <c r="Y63" s="197">
        <v>0</v>
      </c>
      <c r="Z63" s="197">
        <v>3.14</v>
      </c>
      <c r="AA63" s="197">
        <v>4.92</v>
      </c>
      <c r="AB63" s="197">
        <v>0</v>
      </c>
      <c r="AC63" s="197">
        <v>3.99</v>
      </c>
      <c r="AD63" s="197">
        <v>12.46</v>
      </c>
      <c r="AE63" s="197">
        <v>0</v>
      </c>
      <c r="AF63" s="197">
        <v>0</v>
      </c>
      <c r="AG63" s="197">
        <v>74.97</v>
      </c>
      <c r="AH63" s="197">
        <v>0</v>
      </c>
      <c r="AI63" s="197">
        <v>18.39</v>
      </c>
      <c r="AJ63" s="197">
        <v>0</v>
      </c>
      <c r="AK63" s="197">
        <v>15.59</v>
      </c>
      <c r="AL63" s="197">
        <v>0</v>
      </c>
      <c r="AM63" s="197">
        <v>0</v>
      </c>
      <c r="AN63" s="197">
        <v>0</v>
      </c>
      <c r="AO63" s="197">
        <v>373.54</v>
      </c>
      <c r="AP63" s="197">
        <v>0</v>
      </c>
      <c r="AQ63" s="197">
        <v>0</v>
      </c>
      <c r="AR63" s="197">
        <v>0</v>
      </c>
      <c r="AS63" s="197">
        <v>2.38</v>
      </c>
      <c r="AT63" s="197">
        <v>1.45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16.14</v>
      </c>
      <c r="E64" s="197">
        <v>0</v>
      </c>
      <c r="F64" s="197">
        <v>15.03</v>
      </c>
      <c r="G64" s="197">
        <v>10.02</v>
      </c>
      <c r="H64" s="197">
        <v>0</v>
      </c>
      <c r="I64" s="197">
        <v>11.55</v>
      </c>
      <c r="J64" s="197">
        <v>23.11</v>
      </c>
      <c r="K64" s="197">
        <v>8.1</v>
      </c>
      <c r="L64" s="197">
        <v>0.31</v>
      </c>
      <c r="M64" s="197">
        <v>2.0299999999999998</v>
      </c>
      <c r="N64" s="197">
        <v>0.82</v>
      </c>
      <c r="O64" s="197">
        <v>2.33</v>
      </c>
      <c r="P64" s="197">
        <v>0.62</v>
      </c>
      <c r="Q64" s="197">
        <v>0.14000000000000001</v>
      </c>
      <c r="R64" s="197">
        <v>0.59</v>
      </c>
      <c r="S64" s="197">
        <v>0.37</v>
      </c>
      <c r="T64" s="197">
        <v>0</v>
      </c>
      <c r="U64" s="197">
        <v>1.65</v>
      </c>
      <c r="V64" s="197">
        <v>0.25</v>
      </c>
      <c r="W64" s="197">
        <v>0.63</v>
      </c>
      <c r="X64" s="197">
        <v>1.37</v>
      </c>
      <c r="Y64" s="197">
        <v>0</v>
      </c>
      <c r="Z64" s="197">
        <v>3.14</v>
      </c>
      <c r="AA64" s="197">
        <v>4.92</v>
      </c>
      <c r="AB64" s="197">
        <v>0</v>
      </c>
      <c r="AC64" s="197">
        <v>3.99</v>
      </c>
      <c r="AD64" s="197">
        <v>12.46</v>
      </c>
      <c r="AE64" s="197">
        <v>0</v>
      </c>
      <c r="AF64" s="197">
        <v>0</v>
      </c>
      <c r="AG64" s="197">
        <v>74.97</v>
      </c>
      <c r="AH64" s="197">
        <v>0</v>
      </c>
      <c r="AI64" s="197">
        <v>18.39</v>
      </c>
      <c r="AJ64" s="197">
        <v>0</v>
      </c>
      <c r="AK64" s="197">
        <v>15.59</v>
      </c>
      <c r="AL64" s="197">
        <v>0</v>
      </c>
      <c r="AM64" s="197">
        <v>0</v>
      </c>
      <c r="AN64" s="197">
        <v>0</v>
      </c>
      <c r="AO64" s="197">
        <v>373.54</v>
      </c>
      <c r="AP64" s="197">
        <v>0</v>
      </c>
      <c r="AQ64" s="197">
        <v>0</v>
      </c>
      <c r="AR64" s="197">
        <v>0</v>
      </c>
      <c r="AS64" s="197">
        <v>2.38</v>
      </c>
      <c r="AT64" s="197">
        <v>1.45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16.14</v>
      </c>
      <c r="E65" s="197">
        <v>0</v>
      </c>
      <c r="F65" s="197">
        <v>0</v>
      </c>
      <c r="G65" s="197">
        <v>25.04</v>
      </c>
      <c r="H65" s="197">
        <v>0</v>
      </c>
      <c r="I65" s="197">
        <v>11.55</v>
      </c>
      <c r="J65" s="197">
        <v>23.11</v>
      </c>
      <c r="K65" s="197">
        <v>8.1</v>
      </c>
      <c r="L65" s="197">
        <v>0.31</v>
      </c>
      <c r="M65" s="197">
        <v>2.0299999999999998</v>
      </c>
      <c r="N65" s="197">
        <v>0.82</v>
      </c>
      <c r="O65" s="197">
        <v>-22.26</v>
      </c>
      <c r="P65" s="197">
        <v>0.62</v>
      </c>
      <c r="Q65" s="197">
        <v>0.14000000000000001</v>
      </c>
      <c r="R65" s="197">
        <v>0.59</v>
      </c>
      <c r="S65" s="197">
        <v>0.37</v>
      </c>
      <c r="T65" s="197">
        <v>0</v>
      </c>
      <c r="U65" s="197">
        <v>1.65</v>
      </c>
      <c r="V65" s="197">
        <v>0.25</v>
      </c>
      <c r="W65" s="197">
        <v>0.63</v>
      </c>
      <c r="X65" s="197">
        <v>1.37</v>
      </c>
      <c r="Y65" s="197">
        <v>0</v>
      </c>
      <c r="Z65" s="197">
        <v>3.14</v>
      </c>
      <c r="AA65" s="197">
        <v>1.07</v>
      </c>
      <c r="AB65" s="197">
        <v>0</v>
      </c>
      <c r="AC65" s="197">
        <v>9.06</v>
      </c>
      <c r="AD65" s="197">
        <v>12.46</v>
      </c>
      <c r="AE65" s="197">
        <v>0</v>
      </c>
      <c r="AF65" s="197">
        <v>0</v>
      </c>
      <c r="AG65" s="197">
        <v>74.97</v>
      </c>
      <c r="AH65" s="197">
        <v>0</v>
      </c>
      <c r="AI65" s="197">
        <v>18.39</v>
      </c>
      <c r="AJ65" s="197">
        <v>0</v>
      </c>
      <c r="AK65" s="197">
        <v>15.59</v>
      </c>
      <c r="AL65" s="197">
        <v>0</v>
      </c>
      <c r="AM65" s="197">
        <v>0</v>
      </c>
      <c r="AN65" s="197">
        <v>0</v>
      </c>
      <c r="AO65" s="197">
        <v>373.54</v>
      </c>
      <c r="AP65" s="197">
        <v>0</v>
      </c>
      <c r="AQ65" s="197">
        <v>0</v>
      </c>
      <c r="AR65" s="197">
        <v>0</v>
      </c>
      <c r="AS65" s="197">
        <v>2.38</v>
      </c>
      <c r="AT65" s="197">
        <v>1.45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16.14</v>
      </c>
      <c r="E66" s="197">
        <v>0</v>
      </c>
      <c r="F66" s="197">
        <v>0</v>
      </c>
      <c r="G66" s="197">
        <v>25.04</v>
      </c>
      <c r="H66" s="197">
        <v>0</v>
      </c>
      <c r="I66" s="197">
        <v>11.55</v>
      </c>
      <c r="J66" s="197">
        <v>23.11</v>
      </c>
      <c r="K66" s="197">
        <v>8.1</v>
      </c>
      <c r="L66" s="197">
        <v>0.31</v>
      </c>
      <c r="M66" s="197">
        <v>2.0299999999999998</v>
      </c>
      <c r="N66" s="197">
        <v>0.82</v>
      </c>
      <c r="O66" s="197">
        <v>-22.26</v>
      </c>
      <c r="P66" s="197">
        <v>0.62</v>
      </c>
      <c r="Q66" s="197">
        <v>0.14000000000000001</v>
      </c>
      <c r="R66" s="197">
        <v>0.59</v>
      </c>
      <c r="S66" s="197">
        <v>0.37</v>
      </c>
      <c r="T66" s="197">
        <v>0</v>
      </c>
      <c r="U66" s="197">
        <v>1.65</v>
      </c>
      <c r="V66" s="197">
        <v>0.25</v>
      </c>
      <c r="W66" s="197">
        <v>0.63</v>
      </c>
      <c r="X66" s="197">
        <v>1.37</v>
      </c>
      <c r="Y66" s="197">
        <v>0</v>
      </c>
      <c r="Z66" s="197">
        <v>3.14</v>
      </c>
      <c r="AA66" s="197">
        <v>1.07</v>
      </c>
      <c r="AB66" s="197">
        <v>0</v>
      </c>
      <c r="AC66" s="197">
        <v>9.06</v>
      </c>
      <c r="AD66" s="197">
        <v>12.46</v>
      </c>
      <c r="AE66" s="197">
        <v>0</v>
      </c>
      <c r="AF66" s="197">
        <v>0</v>
      </c>
      <c r="AG66" s="197">
        <v>74.97</v>
      </c>
      <c r="AH66" s="197">
        <v>0</v>
      </c>
      <c r="AI66" s="197">
        <v>18.39</v>
      </c>
      <c r="AJ66" s="197">
        <v>0</v>
      </c>
      <c r="AK66" s="197">
        <v>15.59</v>
      </c>
      <c r="AL66" s="197">
        <v>0</v>
      </c>
      <c r="AM66" s="197">
        <v>0</v>
      </c>
      <c r="AN66" s="197">
        <v>0</v>
      </c>
      <c r="AO66" s="197">
        <v>373.54</v>
      </c>
      <c r="AP66" s="197">
        <v>0</v>
      </c>
      <c r="AQ66" s="197">
        <v>0</v>
      </c>
      <c r="AR66" s="197">
        <v>0</v>
      </c>
      <c r="AS66" s="197">
        <v>2.38</v>
      </c>
      <c r="AT66" s="197">
        <v>1.45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16.14</v>
      </c>
      <c r="E67" s="197">
        <v>0</v>
      </c>
      <c r="F67" s="197">
        <v>0</v>
      </c>
      <c r="G67" s="197">
        <v>25.04</v>
      </c>
      <c r="H67" s="197">
        <v>0</v>
      </c>
      <c r="I67" s="197">
        <v>11.55</v>
      </c>
      <c r="J67" s="197">
        <v>23.11</v>
      </c>
      <c r="K67" s="197">
        <v>8.1</v>
      </c>
      <c r="L67" s="197">
        <v>0.5</v>
      </c>
      <c r="M67" s="197">
        <v>2.0299999999999998</v>
      </c>
      <c r="N67" s="197">
        <v>0.82</v>
      </c>
      <c r="O67" s="197">
        <v>-22.26</v>
      </c>
      <c r="P67" s="197">
        <v>0.62</v>
      </c>
      <c r="Q67" s="197">
        <v>0.14000000000000001</v>
      </c>
      <c r="R67" s="197">
        <v>0.59</v>
      </c>
      <c r="S67" s="197">
        <v>0.37</v>
      </c>
      <c r="T67" s="197">
        <v>0</v>
      </c>
      <c r="U67" s="197">
        <v>1.65</v>
      </c>
      <c r="V67" s="197">
        <v>0.25</v>
      </c>
      <c r="W67" s="197">
        <v>0.63</v>
      </c>
      <c r="X67" s="197">
        <v>1.37</v>
      </c>
      <c r="Y67" s="197">
        <v>0</v>
      </c>
      <c r="Z67" s="197">
        <v>3.14</v>
      </c>
      <c r="AA67" s="197">
        <v>1.07</v>
      </c>
      <c r="AB67" s="197">
        <v>0</v>
      </c>
      <c r="AC67" s="197">
        <v>9.06</v>
      </c>
      <c r="AD67" s="197">
        <v>12.46</v>
      </c>
      <c r="AE67" s="197">
        <v>0</v>
      </c>
      <c r="AF67" s="197">
        <v>0</v>
      </c>
      <c r="AG67" s="197">
        <v>74.97</v>
      </c>
      <c r="AH67" s="197">
        <v>0</v>
      </c>
      <c r="AI67" s="197">
        <v>18.39</v>
      </c>
      <c r="AJ67" s="197">
        <v>0</v>
      </c>
      <c r="AK67" s="197">
        <v>24.38</v>
      </c>
      <c r="AL67" s="197">
        <v>0</v>
      </c>
      <c r="AM67" s="197">
        <v>0</v>
      </c>
      <c r="AN67" s="197">
        <v>0</v>
      </c>
      <c r="AO67" s="197">
        <v>373.54</v>
      </c>
      <c r="AP67" s="197">
        <v>0</v>
      </c>
      <c r="AQ67" s="197">
        <v>0</v>
      </c>
      <c r="AR67" s="197">
        <v>0</v>
      </c>
      <c r="AS67" s="197">
        <v>2.38</v>
      </c>
      <c r="AT67" s="197">
        <v>1.45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16.14</v>
      </c>
      <c r="E68" s="197">
        <v>0</v>
      </c>
      <c r="F68" s="197">
        <v>0</v>
      </c>
      <c r="G68" s="197">
        <v>25.28</v>
      </c>
      <c r="H68" s="197">
        <v>0</v>
      </c>
      <c r="I68" s="197">
        <v>11.55</v>
      </c>
      <c r="J68" s="197">
        <v>23.11</v>
      </c>
      <c r="K68" s="197">
        <v>8.1</v>
      </c>
      <c r="L68" s="197">
        <v>0.31</v>
      </c>
      <c r="M68" s="197">
        <v>2.0299999999999998</v>
      </c>
      <c r="N68" s="197">
        <v>0.82</v>
      </c>
      <c r="O68" s="197">
        <v>-22.26</v>
      </c>
      <c r="P68" s="197">
        <v>0.62</v>
      </c>
      <c r="Q68" s="197">
        <v>0.14000000000000001</v>
      </c>
      <c r="R68" s="197">
        <v>0.59</v>
      </c>
      <c r="S68" s="197">
        <v>0.37</v>
      </c>
      <c r="T68" s="197">
        <v>0</v>
      </c>
      <c r="U68" s="197">
        <v>1.65</v>
      </c>
      <c r="V68" s="197">
        <v>0.25</v>
      </c>
      <c r="W68" s="197">
        <v>0.63</v>
      </c>
      <c r="X68" s="197">
        <v>1.37</v>
      </c>
      <c r="Y68" s="197">
        <v>0</v>
      </c>
      <c r="Z68" s="197">
        <v>3.14</v>
      </c>
      <c r="AA68" s="197">
        <v>1.07</v>
      </c>
      <c r="AB68" s="197">
        <v>0</v>
      </c>
      <c r="AC68" s="197">
        <v>9.06</v>
      </c>
      <c r="AD68" s="197">
        <v>12.46</v>
      </c>
      <c r="AE68" s="197">
        <v>0</v>
      </c>
      <c r="AF68" s="197">
        <v>0</v>
      </c>
      <c r="AG68" s="197">
        <v>74.97</v>
      </c>
      <c r="AH68" s="197">
        <v>0</v>
      </c>
      <c r="AI68" s="197">
        <v>18.39</v>
      </c>
      <c r="AJ68" s="197">
        <v>0</v>
      </c>
      <c r="AK68" s="197">
        <v>24.38</v>
      </c>
      <c r="AL68" s="197">
        <v>0</v>
      </c>
      <c r="AM68" s="197">
        <v>0</v>
      </c>
      <c r="AN68" s="197">
        <v>0</v>
      </c>
      <c r="AO68" s="197">
        <v>373.54</v>
      </c>
      <c r="AP68" s="197">
        <v>0</v>
      </c>
      <c r="AQ68" s="197">
        <v>0</v>
      </c>
      <c r="AR68" s="197">
        <v>0</v>
      </c>
      <c r="AS68" s="197">
        <v>2.38</v>
      </c>
      <c r="AT68" s="197">
        <v>1.45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16.14</v>
      </c>
      <c r="E69" s="197">
        <v>0</v>
      </c>
      <c r="F69" s="197">
        <v>0</v>
      </c>
      <c r="G69" s="197">
        <v>25.28</v>
      </c>
      <c r="H69" s="197">
        <v>0</v>
      </c>
      <c r="I69" s="197">
        <v>11.55</v>
      </c>
      <c r="J69" s="197">
        <v>23.11</v>
      </c>
      <c r="K69" s="197">
        <v>8.1</v>
      </c>
      <c r="L69" s="197">
        <v>0.31</v>
      </c>
      <c r="M69" s="197">
        <v>2.0299999999999998</v>
      </c>
      <c r="N69" s="197">
        <v>0.82</v>
      </c>
      <c r="O69" s="197">
        <v>-22.26</v>
      </c>
      <c r="P69" s="197">
        <v>0.62</v>
      </c>
      <c r="Q69" s="197">
        <v>0.14000000000000001</v>
      </c>
      <c r="R69" s="197">
        <v>0.59</v>
      </c>
      <c r="S69" s="197">
        <v>0.37</v>
      </c>
      <c r="T69" s="197">
        <v>0</v>
      </c>
      <c r="U69" s="197">
        <v>1.65</v>
      </c>
      <c r="V69" s="197">
        <v>-15.86</v>
      </c>
      <c r="W69" s="197">
        <v>-13.25</v>
      </c>
      <c r="X69" s="197">
        <v>1.37</v>
      </c>
      <c r="Y69" s="197">
        <v>0</v>
      </c>
      <c r="Z69" s="197">
        <v>3.14</v>
      </c>
      <c r="AA69" s="197">
        <v>1.07</v>
      </c>
      <c r="AB69" s="197">
        <v>0</v>
      </c>
      <c r="AC69" s="197">
        <v>9.06</v>
      </c>
      <c r="AD69" s="197">
        <v>12.46</v>
      </c>
      <c r="AE69" s="197">
        <v>0</v>
      </c>
      <c r="AF69" s="197">
        <v>0</v>
      </c>
      <c r="AG69" s="197">
        <v>74.97</v>
      </c>
      <c r="AH69" s="197">
        <v>0</v>
      </c>
      <c r="AI69" s="197">
        <v>18.39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373.54</v>
      </c>
      <c r="AP69" s="197">
        <v>0</v>
      </c>
      <c r="AQ69" s="197">
        <v>0</v>
      </c>
      <c r="AR69" s="197">
        <v>0</v>
      </c>
      <c r="AS69" s="197">
        <v>2.38</v>
      </c>
      <c r="AT69" s="197">
        <v>1.45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16.14</v>
      </c>
      <c r="E70" s="197">
        <v>0</v>
      </c>
      <c r="F70" s="197">
        <v>0</v>
      </c>
      <c r="G70" s="197">
        <v>25.28</v>
      </c>
      <c r="H70" s="197">
        <v>0</v>
      </c>
      <c r="I70" s="197">
        <v>11.55</v>
      </c>
      <c r="J70" s="197">
        <v>23.11</v>
      </c>
      <c r="K70" s="197">
        <v>8.1</v>
      </c>
      <c r="L70" s="197">
        <v>0.31</v>
      </c>
      <c r="M70" s="197">
        <v>2.0299999999999998</v>
      </c>
      <c r="N70" s="197">
        <v>0.82</v>
      </c>
      <c r="O70" s="197">
        <v>-22.26</v>
      </c>
      <c r="P70" s="197">
        <v>0.62</v>
      </c>
      <c r="Q70" s="197">
        <v>0.14000000000000001</v>
      </c>
      <c r="R70" s="197">
        <v>0.59</v>
      </c>
      <c r="S70" s="197">
        <v>0.37</v>
      </c>
      <c r="T70" s="197">
        <v>0</v>
      </c>
      <c r="U70" s="197">
        <v>1.65</v>
      </c>
      <c r="V70" s="197">
        <v>-15.86</v>
      </c>
      <c r="W70" s="197">
        <v>-22.54</v>
      </c>
      <c r="X70" s="197">
        <v>1.37</v>
      </c>
      <c r="Y70" s="197">
        <v>0</v>
      </c>
      <c r="Z70" s="197">
        <v>3.14</v>
      </c>
      <c r="AA70" s="197">
        <v>1.07</v>
      </c>
      <c r="AB70" s="197">
        <v>0</v>
      </c>
      <c r="AC70" s="197">
        <v>9.06</v>
      </c>
      <c r="AD70" s="197">
        <v>12.46</v>
      </c>
      <c r="AE70" s="197">
        <v>0</v>
      </c>
      <c r="AF70" s="197">
        <v>0</v>
      </c>
      <c r="AG70" s="197">
        <v>74.97</v>
      </c>
      <c r="AH70" s="197">
        <v>0</v>
      </c>
      <c r="AI70" s="197">
        <v>18.39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373.54</v>
      </c>
      <c r="AP70" s="197">
        <v>0</v>
      </c>
      <c r="AQ70" s="197">
        <v>0</v>
      </c>
      <c r="AR70" s="197">
        <v>0</v>
      </c>
      <c r="AS70" s="197">
        <v>2.38</v>
      </c>
      <c r="AT70" s="197">
        <v>1.45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16.14</v>
      </c>
      <c r="E71" s="197">
        <v>0</v>
      </c>
      <c r="F71" s="197">
        <v>0</v>
      </c>
      <c r="G71" s="197">
        <v>25.52</v>
      </c>
      <c r="H71" s="197">
        <v>0</v>
      </c>
      <c r="I71" s="197">
        <v>11.55</v>
      </c>
      <c r="J71" s="197">
        <v>23.11</v>
      </c>
      <c r="K71" s="197">
        <v>8.1</v>
      </c>
      <c r="L71" s="197">
        <v>0.31</v>
      </c>
      <c r="M71" s="197">
        <v>2.0299999999999998</v>
      </c>
      <c r="N71" s="197">
        <v>0.82</v>
      </c>
      <c r="O71" s="197">
        <v>-22.26</v>
      </c>
      <c r="P71" s="197">
        <v>1.63</v>
      </c>
      <c r="Q71" s="197">
        <v>0.14000000000000001</v>
      </c>
      <c r="R71" s="197">
        <v>0.59</v>
      </c>
      <c r="S71" s="197">
        <v>0.37</v>
      </c>
      <c r="T71" s="197">
        <v>0</v>
      </c>
      <c r="U71" s="197">
        <v>1.65</v>
      </c>
      <c r="V71" s="197">
        <v>-16.03</v>
      </c>
      <c r="W71" s="197">
        <v>-23.26</v>
      </c>
      <c r="X71" s="197">
        <v>1.37</v>
      </c>
      <c r="Y71" s="197">
        <v>0</v>
      </c>
      <c r="Z71" s="197">
        <v>3.14</v>
      </c>
      <c r="AA71" s="197">
        <v>1.07</v>
      </c>
      <c r="AB71" s="197">
        <v>0</v>
      </c>
      <c r="AC71" s="197">
        <v>8.81</v>
      </c>
      <c r="AD71" s="197">
        <v>12.46</v>
      </c>
      <c r="AE71" s="197">
        <v>0</v>
      </c>
      <c r="AF71" s="197">
        <v>0</v>
      </c>
      <c r="AG71" s="197">
        <v>74.97</v>
      </c>
      <c r="AH71" s="197">
        <v>0</v>
      </c>
      <c r="AI71" s="197">
        <v>18.39</v>
      </c>
      <c r="AJ71" s="197">
        <v>0</v>
      </c>
      <c r="AK71" s="197">
        <v>-40.270000000000003</v>
      </c>
      <c r="AL71" s="197">
        <v>0</v>
      </c>
      <c r="AM71" s="197">
        <v>0</v>
      </c>
      <c r="AN71" s="197">
        <v>0</v>
      </c>
      <c r="AO71" s="197">
        <v>373.54</v>
      </c>
      <c r="AP71" s="197">
        <v>0</v>
      </c>
      <c r="AQ71" s="197">
        <v>0</v>
      </c>
      <c r="AR71" s="197">
        <v>0</v>
      </c>
      <c r="AS71" s="197">
        <v>2.38</v>
      </c>
      <c r="AT71" s="197">
        <v>1.45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16.14</v>
      </c>
      <c r="E72" s="197">
        <v>0</v>
      </c>
      <c r="F72" s="197">
        <v>0</v>
      </c>
      <c r="G72" s="197">
        <v>25.52</v>
      </c>
      <c r="H72" s="197">
        <v>0</v>
      </c>
      <c r="I72" s="197">
        <v>11.55</v>
      </c>
      <c r="J72" s="197">
        <v>23.11</v>
      </c>
      <c r="K72" s="197">
        <v>8.1</v>
      </c>
      <c r="L72" s="197">
        <v>0.31</v>
      </c>
      <c r="M72" s="197">
        <v>2.0299999999999998</v>
      </c>
      <c r="N72" s="197">
        <v>0.82</v>
      </c>
      <c r="O72" s="197">
        <v>-22.26</v>
      </c>
      <c r="P72" s="197">
        <v>1.47</v>
      </c>
      <c r="Q72" s="197">
        <v>0.14000000000000001</v>
      </c>
      <c r="R72" s="197">
        <v>0.59</v>
      </c>
      <c r="S72" s="197">
        <v>0.37</v>
      </c>
      <c r="T72" s="197">
        <v>0</v>
      </c>
      <c r="U72" s="197">
        <v>1.65</v>
      </c>
      <c r="V72" s="197">
        <v>-16.03</v>
      </c>
      <c r="W72" s="197">
        <v>-23.26</v>
      </c>
      <c r="X72" s="197">
        <v>1.37</v>
      </c>
      <c r="Y72" s="197">
        <v>0</v>
      </c>
      <c r="Z72" s="197">
        <v>3.14</v>
      </c>
      <c r="AA72" s="197">
        <v>1.07</v>
      </c>
      <c r="AB72" s="197">
        <v>0</v>
      </c>
      <c r="AC72" s="197">
        <v>8.81</v>
      </c>
      <c r="AD72" s="197">
        <v>12.46</v>
      </c>
      <c r="AE72" s="197">
        <v>0</v>
      </c>
      <c r="AF72" s="197">
        <v>0</v>
      </c>
      <c r="AG72" s="197">
        <v>74.97</v>
      </c>
      <c r="AH72" s="197">
        <v>0</v>
      </c>
      <c r="AI72" s="197">
        <v>18.39</v>
      </c>
      <c r="AJ72" s="197">
        <v>0</v>
      </c>
      <c r="AK72" s="197">
        <v>-40.270000000000003</v>
      </c>
      <c r="AL72" s="197">
        <v>0</v>
      </c>
      <c r="AM72" s="197">
        <v>0</v>
      </c>
      <c r="AN72" s="197">
        <v>0</v>
      </c>
      <c r="AO72" s="197">
        <v>373.54</v>
      </c>
      <c r="AP72" s="197">
        <v>0</v>
      </c>
      <c r="AQ72" s="197">
        <v>0</v>
      </c>
      <c r="AR72" s="197">
        <v>0</v>
      </c>
      <c r="AS72" s="197">
        <v>2.38</v>
      </c>
      <c r="AT72" s="197">
        <v>1.45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16.14</v>
      </c>
      <c r="E73" s="197">
        <v>0</v>
      </c>
      <c r="F73" s="197">
        <v>0</v>
      </c>
      <c r="G73" s="197">
        <v>25.52</v>
      </c>
      <c r="H73" s="197">
        <v>0</v>
      </c>
      <c r="I73" s="197">
        <v>11.55</v>
      </c>
      <c r="J73" s="197">
        <v>23.11</v>
      </c>
      <c r="K73" s="197">
        <v>8.1</v>
      </c>
      <c r="L73" s="197">
        <v>0.31</v>
      </c>
      <c r="M73" s="197">
        <v>2.0299999999999998</v>
      </c>
      <c r="N73" s="197">
        <v>0.82</v>
      </c>
      <c r="O73" s="197">
        <v>-22.26</v>
      </c>
      <c r="P73" s="197">
        <v>1.66</v>
      </c>
      <c r="Q73" s="197">
        <v>0.14000000000000001</v>
      </c>
      <c r="R73" s="197">
        <v>-3.93</v>
      </c>
      <c r="S73" s="197">
        <v>0.37</v>
      </c>
      <c r="T73" s="197">
        <v>0</v>
      </c>
      <c r="U73" s="197">
        <v>1.65</v>
      </c>
      <c r="V73" s="197">
        <v>-14.72</v>
      </c>
      <c r="W73" s="197">
        <v>-23.26</v>
      </c>
      <c r="X73" s="197">
        <v>1.37</v>
      </c>
      <c r="Y73" s="197">
        <v>0</v>
      </c>
      <c r="Z73" s="197">
        <v>3.14</v>
      </c>
      <c r="AA73" s="197">
        <v>1.07</v>
      </c>
      <c r="AB73" s="197">
        <v>0</v>
      </c>
      <c r="AC73" s="197">
        <v>8.81</v>
      </c>
      <c r="AD73" s="197">
        <v>12.46</v>
      </c>
      <c r="AE73" s="197">
        <v>0</v>
      </c>
      <c r="AF73" s="197">
        <v>0</v>
      </c>
      <c r="AG73" s="197">
        <v>74.97</v>
      </c>
      <c r="AH73" s="197">
        <v>0</v>
      </c>
      <c r="AI73" s="197">
        <v>18.39</v>
      </c>
      <c r="AJ73" s="197">
        <v>0</v>
      </c>
      <c r="AK73" s="197">
        <v>-60</v>
      </c>
      <c r="AL73" s="197">
        <v>0</v>
      </c>
      <c r="AM73" s="197">
        <v>0</v>
      </c>
      <c r="AN73" s="197">
        <v>0</v>
      </c>
      <c r="AO73" s="197">
        <v>373.54</v>
      </c>
      <c r="AP73" s="197">
        <v>0</v>
      </c>
      <c r="AQ73" s="197">
        <v>0</v>
      </c>
      <c r="AR73" s="197">
        <v>0</v>
      </c>
      <c r="AS73" s="197">
        <v>2.38</v>
      </c>
      <c r="AT73" s="197">
        <v>1.45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16.14</v>
      </c>
      <c r="E74" s="197">
        <v>0</v>
      </c>
      <c r="F74" s="197">
        <v>0</v>
      </c>
      <c r="G74" s="197">
        <v>25.52</v>
      </c>
      <c r="H74" s="197">
        <v>0</v>
      </c>
      <c r="I74" s="197">
        <v>11.55</v>
      </c>
      <c r="J74" s="197">
        <v>23.11</v>
      </c>
      <c r="K74" s="197">
        <v>8.1</v>
      </c>
      <c r="L74" s="197">
        <v>0.31</v>
      </c>
      <c r="M74" s="197">
        <v>2.0299999999999998</v>
      </c>
      <c r="N74" s="197">
        <v>0.82</v>
      </c>
      <c r="O74" s="197">
        <v>-22.26</v>
      </c>
      <c r="P74" s="197">
        <v>1.66</v>
      </c>
      <c r="Q74" s="197">
        <v>0.14000000000000001</v>
      </c>
      <c r="R74" s="197">
        <v>-3.93</v>
      </c>
      <c r="S74" s="197">
        <v>0.37</v>
      </c>
      <c r="T74" s="197">
        <v>0</v>
      </c>
      <c r="U74" s="197">
        <v>1.65</v>
      </c>
      <c r="V74" s="197">
        <v>-14.72</v>
      </c>
      <c r="W74" s="197">
        <v>-23.26</v>
      </c>
      <c r="X74" s="197">
        <v>1.37</v>
      </c>
      <c r="Y74" s="197">
        <v>0</v>
      </c>
      <c r="Z74" s="197">
        <v>3.14</v>
      </c>
      <c r="AA74" s="197">
        <v>1.07</v>
      </c>
      <c r="AB74" s="197">
        <v>0</v>
      </c>
      <c r="AC74" s="197">
        <v>8.81</v>
      </c>
      <c r="AD74" s="197">
        <v>12.46</v>
      </c>
      <c r="AE74" s="197">
        <v>0</v>
      </c>
      <c r="AF74" s="197">
        <v>0</v>
      </c>
      <c r="AG74" s="197">
        <v>74.97</v>
      </c>
      <c r="AH74" s="197">
        <v>0</v>
      </c>
      <c r="AI74" s="197">
        <v>18.39</v>
      </c>
      <c r="AJ74" s="197">
        <v>0</v>
      </c>
      <c r="AK74" s="197">
        <v>-60</v>
      </c>
      <c r="AL74" s="197">
        <v>0</v>
      </c>
      <c r="AM74" s="197">
        <v>0</v>
      </c>
      <c r="AN74" s="197">
        <v>0</v>
      </c>
      <c r="AO74" s="197">
        <v>373.54</v>
      </c>
      <c r="AP74" s="197">
        <v>0</v>
      </c>
      <c r="AQ74" s="197">
        <v>0</v>
      </c>
      <c r="AR74" s="197">
        <v>0</v>
      </c>
      <c r="AS74" s="197">
        <v>2.38</v>
      </c>
      <c r="AT74" s="197">
        <v>1.45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16.14</v>
      </c>
      <c r="E75" s="197">
        <v>0</v>
      </c>
      <c r="F75" s="197">
        <v>0</v>
      </c>
      <c r="G75" s="197">
        <v>25.75</v>
      </c>
      <c r="H75" s="197">
        <v>0</v>
      </c>
      <c r="I75" s="197">
        <v>11.55</v>
      </c>
      <c r="J75" s="197">
        <v>23.11</v>
      </c>
      <c r="K75" s="197">
        <v>8.1</v>
      </c>
      <c r="L75" s="197">
        <v>0.31</v>
      </c>
      <c r="M75" s="197">
        <v>2.0299999999999998</v>
      </c>
      <c r="N75" s="197">
        <v>0</v>
      </c>
      <c r="O75" s="197">
        <v>-22.26</v>
      </c>
      <c r="P75" s="197">
        <v>1.66</v>
      </c>
      <c r="Q75" s="197">
        <v>0.14000000000000001</v>
      </c>
      <c r="R75" s="197">
        <v>-3.93</v>
      </c>
      <c r="S75" s="197">
        <v>0.37</v>
      </c>
      <c r="T75" s="197">
        <v>0</v>
      </c>
      <c r="U75" s="197">
        <v>1.65</v>
      </c>
      <c r="V75" s="197">
        <v>-14.72</v>
      </c>
      <c r="W75" s="197">
        <v>-23.26</v>
      </c>
      <c r="X75" s="197">
        <v>1.37</v>
      </c>
      <c r="Y75" s="197">
        <v>0</v>
      </c>
      <c r="Z75" s="197">
        <v>3.14</v>
      </c>
      <c r="AA75" s="197">
        <v>1.07</v>
      </c>
      <c r="AB75" s="197">
        <v>0</v>
      </c>
      <c r="AC75" s="197">
        <v>8.56</v>
      </c>
      <c r="AD75" s="197">
        <v>12.46</v>
      </c>
      <c r="AE75" s="197">
        <v>0</v>
      </c>
      <c r="AF75" s="197">
        <v>0</v>
      </c>
      <c r="AG75" s="197">
        <v>74.97</v>
      </c>
      <c r="AH75" s="197">
        <v>0</v>
      </c>
      <c r="AI75" s="197">
        <v>18.39</v>
      </c>
      <c r="AJ75" s="197">
        <v>0</v>
      </c>
      <c r="AK75" s="197">
        <v>-60</v>
      </c>
      <c r="AL75" s="197">
        <v>0</v>
      </c>
      <c r="AM75" s="197">
        <v>0</v>
      </c>
      <c r="AN75" s="197">
        <v>0</v>
      </c>
      <c r="AO75" s="197">
        <v>381.32</v>
      </c>
      <c r="AP75" s="197">
        <v>0</v>
      </c>
      <c r="AQ75" s="197">
        <v>0</v>
      </c>
      <c r="AR75" s="197">
        <v>0</v>
      </c>
      <c r="AS75" s="197">
        <v>2.38</v>
      </c>
      <c r="AT75" s="197">
        <v>1.45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16.14</v>
      </c>
      <c r="E76" s="197">
        <v>0</v>
      </c>
      <c r="F76" s="197">
        <v>0</v>
      </c>
      <c r="G76" s="197">
        <v>25.75</v>
      </c>
      <c r="H76" s="197">
        <v>0</v>
      </c>
      <c r="I76" s="197">
        <v>11.55</v>
      </c>
      <c r="J76" s="197">
        <v>23.11</v>
      </c>
      <c r="K76" s="197">
        <v>8.1</v>
      </c>
      <c r="L76" s="197">
        <v>0.31</v>
      </c>
      <c r="M76" s="197">
        <v>2.0299999999999998</v>
      </c>
      <c r="N76" s="197">
        <v>0</v>
      </c>
      <c r="O76" s="197">
        <v>-22.26</v>
      </c>
      <c r="P76" s="197">
        <v>1.66</v>
      </c>
      <c r="Q76" s="197">
        <v>0.14000000000000001</v>
      </c>
      <c r="R76" s="197">
        <v>-3.93</v>
      </c>
      <c r="S76" s="197">
        <v>0.37</v>
      </c>
      <c r="T76" s="197">
        <v>0</v>
      </c>
      <c r="U76" s="197">
        <v>1.65</v>
      </c>
      <c r="V76" s="197">
        <v>-14.72</v>
      </c>
      <c r="W76" s="197">
        <v>-23.26</v>
      </c>
      <c r="X76" s="197">
        <v>1.37</v>
      </c>
      <c r="Y76" s="197">
        <v>0</v>
      </c>
      <c r="Z76" s="197">
        <v>3.14</v>
      </c>
      <c r="AA76" s="197">
        <v>1.07</v>
      </c>
      <c r="AB76" s="197">
        <v>0</v>
      </c>
      <c r="AC76" s="197">
        <v>8.56</v>
      </c>
      <c r="AD76" s="197">
        <v>12.46</v>
      </c>
      <c r="AE76" s="197">
        <v>0</v>
      </c>
      <c r="AF76" s="197">
        <v>0</v>
      </c>
      <c r="AG76" s="197">
        <v>74.97</v>
      </c>
      <c r="AH76" s="197">
        <v>0</v>
      </c>
      <c r="AI76" s="197">
        <v>18.39</v>
      </c>
      <c r="AJ76" s="197">
        <v>0</v>
      </c>
      <c r="AK76" s="197">
        <v>-60</v>
      </c>
      <c r="AL76" s="197">
        <v>0</v>
      </c>
      <c r="AM76" s="197">
        <v>0</v>
      </c>
      <c r="AN76" s="197">
        <v>0</v>
      </c>
      <c r="AO76" s="197">
        <v>381.32</v>
      </c>
      <c r="AP76" s="197">
        <v>0</v>
      </c>
      <c r="AQ76" s="197">
        <v>0</v>
      </c>
      <c r="AR76" s="197">
        <v>0</v>
      </c>
      <c r="AS76" s="197">
        <v>2.38</v>
      </c>
      <c r="AT76" s="197">
        <v>1.45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16.14</v>
      </c>
      <c r="E77" s="197">
        <v>0</v>
      </c>
      <c r="F77" s="197">
        <v>0</v>
      </c>
      <c r="G77" s="197">
        <v>25.75</v>
      </c>
      <c r="H77" s="197">
        <v>0</v>
      </c>
      <c r="I77" s="197">
        <v>11.55</v>
      </c>
      <c r="J77" s="197">
        <v>23.11</v>
      </c>
      <c r="K77" s="197">
        <v>8.1</v>
      </c>
      <c r="L77" s="197">
        <v>0.31</v>
      </c>
      <c r="M77" s="197">
        <v>2.0299999999999998</v>
      </c>
      <c r="N77" s="197">
        <v>0</v>
      </c>
      <c r="O77" s="197">
        <v>-22.26</v>
      </c>
      <c r="P77" s="197">
        <v>1.66</v>
      </c>
      <c r="Q77" s="197">
        <v>0.14000000000000001</v>
      </c>
      <c r="R77" s="197">
        <v>0.59</v>
      </c>
      <c r="S77" s="197">
        <v>0.37</v>
      </c>
      <c r="T77" s="197">
        <v>0</v>
      </c>
      <c r="U77" s="197">
        <v>1.65</v>
      </c>
      <c r="V77" s="197">
        <v>-14.72</v>
      </c>
      <c r="W77" s="197">
        <v>-23.26</v>
      </c>
      <c r="X77" s="197">
        <v>1.37</v>
      </c>
      <c r="Y77" s="197">
        <v>0</v>
      </c>
      <c r="Z77" s="197">
        <v>3.14</v>
      </c>
      <c r="AA77" s="197">
        <v>1.07</v>
      </c>
      <c r="AB77" s="197">
        <v>0</v>
      </c>
      <c r="AC77" s="197">
        <v>8.56</v>
      </c>
      <c r="AD77" s="197">
        <v>12.46</v>
      </c>
      <c r="AE77" s="197">
        <v>0</v>
      </c>
      <c r="AF77" s="197">
        <v>0</v>
      </c>
      <c r="AG77" s="197">
        <v>74.97</v>
      </c>
      <c r="AH77" s="197">
        <v>0</v>
      </c>
      <c r="AI77" s="197">
        <v>18.39</v>
      </c>
      <c r="AJ77" s="197">
        <v>0</v>
      </c>
      <c r="AK77" s="197">
        <v>-60</v>
      </c>
      <c r="AL77" s="197">
        <v>0</v>
      </c>
      <c r="AM77" s="197">
        <v>0</v>
      </c>
      <c r="AN77" s="197">
        <v>0</v>
      </c>
      <c r="AO77" s="197">
        <v>381.32</v>
      </c>
      <c r="AP77" s="197">
        <v>0</v>
      </c>
      <c r="AQ77" s="197">
        <v>0</v>
      </c>
      <c r="AR77" s="197">
        <v>0</v>
      </c>
      <c r="AS77" s="197">
        <v>2.38</v>
      </c>
      <c r="AT77" s="197">
        <v>1.45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16.600000000000001</v>
      </c>
      <c r="E78" s="197">
        <v>0</v>
      </c>
      <c r="F78" s="197">
        <v>0</v>
      </c>
      <c r="G78" s="197">
        <v>25.75</v>
      </c>
      <c r="H78" s="197">
        <v>0</v>
      </c>
      <c r="I78" s="197">
        <v>11.55</v>
      </c>
      <c r="J78" s="197">
        <v>23.11</v>
      </c>
      <c r="K78" s="197">
        <v>8.1</v>
      </c>
      <c r="L78" s="197">
        <v>0.31</v>
      </c>
      <c r="M78" s="197">
        <v>2.0299999999999998</v>
      </c>
      <c r="N78" s="197">
        <v>0</v>
      </c>
      <c r="O78" s="197">
        <v>-22.26</v>
      </c>
      <c r="P78" s="197">
        <v>1.66</v>
      </c>
      <c r="Q78" s="197">
        <v>0.14000000000000001</v>
      </c>
      <c r="R78" s="197">
        <v>0.59</v>
      </c>
      <c r="S78" s="197">
        <v>0.37</v>
      </c>
      <c r="T78" s="197">
        <v>0</v>
      </c>
      <c r="U78" s="197">
        <v>1.65</v>
      </c>
      <c r="V78" s="197">
        <v>-14.72</v>
      </c>
      <c r="W78" s="197">
        <v>-23.26</v>
      </c>
      <c r="X78" s="197">
        <v>1.37</v>
      </c>
      <c r="Y78" s="197">
        <v>0</v>
      </c>
      <c r="Z78" s="197">
        <v>3.14</v>
      </c>
      <c r="AA78" s="197">
        <v>1.07</v>
      </c>
      <c r="AB78" s="197">
        <v>0</v>
      </c>
      <c r="AC78" s="197">
        <v>8.56</v>
      </c>
      <c r="AD78" s="197">
        <v>12.46</v>
      </c>
      <c r="AE78" s="197">
        <v>0</v>
      </c>
      <c r="AF78" s="197">
        <v>0</v>
      </c>
      <c r="AG78" s="197">
        <v>74.97</v>
      </c>
      <c r="AH78" s="197">
        <v>0</v>
      </c>
      <c r="AI78" s="197">
        <v>18.39</v>
      </c>
      <c r="AJ78" s="197">
        <v>0</v>
      </c>
      <c r="AK78" s="197">
        <v>-60</v>
      </c>
      <c r="AL78" s="197">
        <v>0</v>
      </c>
      <c r="AM78" s="197">
        <v>0</v>
      </c>
      <c r="AN78" s="197">
        <v>0</v>
      </c>
      <c r="AO78" s="197">
        <v>381.32</v>
      </c>
      <c r="AP78" s="197">
        <v>0</v>
      </c>
      <c r="AQ78" s="197">
        <v>0</v>
      </c>
      <c r="AR78" s="197">
        <v>0</v>
      </c>
      <c r="AS78" s="197">
        <v>2.38</v>
      </c>
      <c r="AT78" s="197">
        <v>1.45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16.600000000000001</v>
      </c>
      <c r="E79" s="197">
        <v>0</v>
      </c>
      <c r="F79" s="197">
        <v>0</v>
      </c>
      <c r="G79" s="197">
        <v>26</v>
      </c>
      <c r="H79" s="197">
        <v>0</v>
      </c>
      <c r="I79" s="197">
        <v>11.55</v>
      </c>
      <c r="J79" s="197">
        <v>23.11</v>
      </c>
      <c r="K79" s="197">
        <v>8.1</v>
      </c>
      <c r="L79" s="197">
        <v>0.31</v>
      </c>
      <c r="M79" s="197">
        <v>2.0299999999999998</v>
      </c>
      <c r="N79" s="197">
        <v>0</v>
      </c>
      <c r="O79" s="197">
        <v>-22.26</v>
      </c>
      <c r="P79" s="197">
        <v>1.66</v>
      </c>
      <c r="Q79" s="197">
        <v>0.14000000000000001</v>
      </c>
      <c r="R79" s="197">
        <v>0.59</v>
      </c>
      <c r="S79" s="197">
        <v>0.37</v>
      </c>
      <c r="T79" s="197">
        <v>0</v>
      </c>
      <c r="U79" s="197">
        <v>1.65</v>
      </c>
      <c r="V79" s="197">
        <v>-14.72</v>
      </c>
      <c r="W79" s="197">
        <v>-23.26</v>
      </c>
      <c r="X79" s="197">
        <v>1.37</v>
      </c>
      <c r="Y79" s="197">
        <v>0</v>
      </c>
      <c r="Z79" s="197">
        <v>3.14</v>
      </c>
      <c r="AA79" s="197">
        <v>1.07</v>
      </c>
      <c r="AB79" s="197">
        <v>0</v>
      </c>
      <c r="AC79" s="197">
        <v>8.56</v>
      </c>
      <c r="AD79" s="197">
        <v>12.46</v>
      </c>
      <c r="AE79" s="197">
        <v>0</v>
      </c>
      <c r="AF79" s="197">
        <v>0</v>
      </c>
      <c r="AG79" s="197">
        <v>74.97</v>
      </c>
      <c r="AH79" s="197">
        <v>0</v>
      </c>
      <c r="AI79" s="197">
        <v>18.39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381.32</v>
      </c>
      <c r="AP79" s="197">
        <v>0</v>
      </c>
      <c r="AQ79" s="197">
        <v>0</v>
      </c>
      <c r="AR79" s="197">
        <v>0</v>
      </c>
      <c r="AS79" s="197">
        <v>2.38</v>
      </c>
      <c r="AT79" s="197">
        <v>1.45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16.600000000000001</v>
      </c>
      <c r="E80" s="197">
        <v>0</v>
      </c>
      <c r="F80" s="197">
        <v>0</v>
      </c>
      <c r="G80" s="197">
        <v>26</v>
      </c>
      <c r="H80" s="197">
        <v>0</v>
      </c>
      <c r="I80" s="197">
        <v>11.55</v>
      </c>
      <c r="J80" s="197">
        <v>23.11</v>
      </c>
      <c r="K80" s="197">
        <v>8.1</v>
      </c>
      <c r="L80" s="197">
        <v>0.31</v>
      </c>
      <c r="M80" s="197">
        <v>2.0299999999999998</v>
      </c>
      <c r="N80" s="197">
        <v>0</v>
      </c>
      <c r="O80" s="197">
        <v>-22.26</v>
      </c>
      <c r="P80" s="197">
        <v>1.66</v>
      </c>
      <c r="Q80" s="197">
        <v>0.14000000000000001</v>
      </c>
      <c r="R80" s="197">
        <v>0.59</v>
      </c>
      <c r="S80" s="197">
        <v>0.37</v>
      </c>
      <c r="T80" s="197">
        <v>0</v>
      </c>
      <c r="U80" s="197">
        <v>1.65</v>
      </c>
      <c r="V80" s="197">
        <v>-14.72</v>
      </c>
      <c r="W80" s="197">
        <v>-23.26</v>
      </c>
      <c r="X80" s="197">
        <v>1.37</v>
      </c>
      <c r="Y80" s="197">
        <v>0</v>
      </c>
      <c r="Z80" s="197">
        <v>3.14</v>
      </c>
      <c r="AA80" s="197">
        <v>1.07</v>
      </c>
      <c r="AB80" s="197">
        <v>0</v>
      </c>
      <c r="AC80" s="197">
        <v>8.56</v>
      </c>
      <c r="AD80" s="197">
        <v>12.46</v>
      </c>
      <c r="AE80" s="197">
        <v>0</v>
      </c>
      <c r="AF80" s="197">
        <v>0</v>
      </c>
      <c r="AG80" s="197">
        <v>74.97</v>
      </c>
      <c r="AH80" s="197">
        <v>0</v>
      </c>
      <c r="AI80" s="197">
        <v>18.39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381.32</v>
      </c>
      <c r="AP80" s="197">
        <v>0</v>
      </c>
      <c r="AQ80" s="197">
        <v>0</v>
      </c>
      <c r="AR80" s="197">
        <v>0</v>
      </c>
      <c r="AS80" s="197">
        <v>2.38</v>
      </c>
      <c r="AT80" s="197">
        <v>1.45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16.600000000000001</v>
      </c>
      <c r="E81" s="197">
        <v>0</v>
      </c>
      <c r="F81" s="197">
        <v>0</v>
      </c>
      <c r="G81" s="197">
        <v>26</v>
      </c>
      <c r="H81" s="197">
        <v>0</v>
      </c>
      <c r="I81" s="197">
        <v>11.55</v>
      </c>
      <c r="J81" s="197">
        <v>23.11</v>
      </c>
      <c r="K81" s="197">
        <v>8.1</v>
      </c>
      <c r="L81" s="197">
        <v>0.31</v>
      </c>
      <c r="M81" s="197">
        <v>2.0299999999999998</v>
      </c>
      <c r="N81" s="197">
        <v>0</v>
      </c>
      <c r="O81" s="197">
        <v>-22.26</v>
      </c>
      <c r="P81" s="197">
        <v>1.66</v>
      </c>
      <c r="Q81" s="197">
        <v>0.14000000000000001</v>
      </c>
      <c r="R81" s="197">
        <v>0.59</v>
      </c>
      <c r="S81" s="197">
        <v>0.37</v>
      </c>
      <c r="T81" s="197">
        <v>0</v>
      </c>
      <c r="U81" s="197">
        <v>1.65</v>
      </c>
      <c r="V81" s="197">
        <v>0.25</v>
      </c>
      <c r="W81" s="197">
        <v>0.63</v>
      </c>
      <c r="X81" s="197">
        <v>1.37</v>
      </c>
      <c r="Y81" s="197">
        <v>0</v>
      </c>
      <c r="Z81" s="197">
        <v>3.14</v>
      </c>
      <c r="AA81" s="197">
        <v>1.07</v>
      </c>
      <c r="AB81" s="197">
        <v>0</v>
      </c>
      <c r="AC81" s="197">
        <v>8.56</v>
      </c>
      <c r="AD81" s="197">
        <v>12.46</v>
      </c>
      <c r="AE81" s="197">
        <v>0</v>
      </c>
      <c r="AF81" s="197">
        <v>0</v>
      </c>
      <c r="AG81" s="197">
        <v>74.97</v>
      </c>
      <c r="AH81" s="197">
        <v>0</v>
      </c>
      <c r="AI81" s="197">
        <v>18.39</v>
      </c>
      <c r="AJ81" s="197">
        <v>0</v>
      </c>
      <c r="AK81" s="197">
        <v>22.66</v>
      </c>
      <c r="AL81" s="197">
        <v>0</v>
      </c>
      <c r="AM81" s="197">
        <v>0</v>
      </c>
      <c r="AN81" s="197">
        <v>0</v>
      </c>
      <c r="AO81" s="197">
        <v>381.32</v>
      </c>
      <c r="AP81" s="197">
        <v>0</v>
      </c>
      <c r="AQ81" s="197">
        <v>0</v>
      </c>
      <c r="AR81" s="197">
        <v>0</v>
      </c>
      <c r="AS81" s="197">
        <v>2.38</v>
      </c>
      <c r="AT81" s="197">
        <v>1.45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16.600000000000001</v>
      </c>
      <c r="E82" s="197">
        <v>0</v>
      </c>
      <c r="F82" s="197">
        <v>0</v>
      </c>
      <c r="G82" s="197">
        <v>26</v>
      </c>
      <c r="H82" s="197">
        <v>0</v>
      </c>
      <c r="I82" s="197">
        <v>11.55</v>
      </c>
      <c r="J82" s="197">
        <v>23.11</v>
      </c>
      <c r="K82" s="197">
        <v>8.1</v>
      </c>
      <c r="L82" s="197">
        <v>0.31</v>
      </c>
      <c r="M82" s="197">
        <v>2.0299999999999998</v>
      </c>
      <c r="N82" s="197">
        <v>0</v>
      </c>
      <c r="O82" s="197">
        <v>-22.26</v>
      </c>
      <c r="P82" s="197">
        <v>1.66</v>
      </c>
      <c r="Q82" s="197">
        <v>0.14000000000000001</v>
      </c>
      <c r="R82" s="197">
        <v>0.59</v>
      </c>
      <c r="S82" s="197">
        <v>0.37</v>
      </c>
      <c r="T82" s="197">
        <v>0</v>
      </c>
      <c r="U82" s="197">
        <v>1.65</v>
      </c>
      <c r="V82" s="197">
        <v>0.25</v>
      </c>
      <c r="W82" s="197">
        <v>0.63</v>
      </c>
      <c r="X82" s="197">
        <v>1.37</v>
      </c>
      <c r="Y82" s="197">
        <v>0</v>
      </c>
      <c r="Z82" s="197">
        <v>3.14</v>
      </c>
      <c r="AA82" s="197">
        <v>1.07</v>
      </c>
      <c r="AB82" s="197">
        <v>0</v>
      </c>
      <c r="AC82" s="197">
        <v>8.56</v>
      </c>
      <c r="AD82" s="197">
        <v>12.46</v>
      </c>
      <c r="AE82" s="197">
        <v>0</v>
      </c>
      <c r="AF82" s="197">
        <v>0</v>
      </c>
      <c r="AG82" s="197">
        <v>74.97</v>
      </c>
      <c r="AH82" s="197">
        <v>0</v>
      </c>
      <c r="AI82" s="197">
        <v>18.39</v>
      </c>
      <c r="AJ82" s="197">
        <v>0</v>
      </c>
      <c r="AK82" s="197">
        <v>22.66</v>
      </c>
      <c r="AL82" s="197">
        <v>0</v>
      </c>
      <c r="AM82" s="197">
        <v>0</v>
      </c>
      <c r="AN82" s="197">
        <v>0</v>
      </c>
      <c r="AO82" s="197">
        <v>381.32</v>
      </c>
      <c r="AP82" s="197">
        <v>0</v>
      </c>
      <c r="AQ82" s="197">
        <v>0</v>
      </c>
      <c r="AR82" s="197">
        <v>0</v>
      </c>
      <c r="AS82" s="197">
        <v>2.38</v>
      </c>
      <c r="AT82" s="197">
        <v>1.45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16.600000000000001</v>
      </c>
      <c r="E83" s="197">
        <v>0</v>
      </c>
      <c r="F83" s="197">
        <v>0</v>
      </c>
      <c r="G83" s="197">
        <v>26</v>
      </c>
      <c r="H83" s="197">
        <v>0</v>
      </c>
      <c r="I83" s="197">
        <v>12.03</v>
      </c>
      <c r="J83" s="197">
        <v>23.11</v>
      </c>
      <c r="K83" s="197">
        <v>8.1</v>
      </c>
      <c r="L83" s="197">
        <v>0.31</v>
      </c>
      <c r="M83" s="197">
        <v>2.0299999999999998</v>
      </c>
      <c r="N83" s="197">
        <v>0</v>
      </c>
      <c r="O83" s="197">
        <v>-22.26</v>
      </c>
      <c r="P83" s="197">
        <v>1.66</v>
      </c>
      <c r="Q83" s="197">
        <v>0.14000000000000001</v>
      </c>
      <c r="R83" s="197">
        <v>0.59</v>
      </c>
      <c r="S83" s="197">
        <v>0.37</v>
      </c>
      <c r="T83" s="197">
        <v>0</v>
      </c>
      <c r="U83" s="197">
        <v>1.65</v>
      </c>
      <c r="V83" s="197">
        <v>0.25</v>
      </c>
      <c r="W83" s="197">
        <v>0.63</v>
      </c>
      <c r="X83" s="197">
        <v>1.37</v>
      </c>
      <c r="Y83" s="197">
        <v>0</v>
      </c>
      <c r="Z83" s="197">
        <v>3.14</v>
      </c>
      <c r="AA83" s="197">
        <v>1.07</v>
      </c>
      <c r="AB83" s="197">
        <v>0</v>
      </c>
      <c r="AC83" s="197">
        <v>8.32</v>
      </c>
      <c r="AD83" s="197">
        <v>12.46</v>
      </c>
      <c r="AE83" s="197">
        <v>0</v>
      </c>
      <c r="AF83" s="197">
        <v>0</v>
      </c>
      <c r="AG83" s="197">
        <v>74.97</v>
      </c>
      <c r="AH83" s="197">
        <v>0</v>
      </c>
      <c r="AI83" s="197">
        <v>18.39</v>
      </c>
      <c r="AJ83" s="197">
        <v>0</v>
      </c>
      <c r="AK83" s="197">
        <v>20.18</v>
      </c>
      <c r="AL83" s="197">
        <v>0</v>
      </c>
      <c r="AM83" s="197">
        <v>0</v>
      </c>
      <c r="AN83" s="197">
        <v>0</v>
      </c>
      <c r="AO83" s="197">
        <v>381.32</v>
      </c>
      <c r="AP83" s="197">
        <v>0</v>
      </c>
      <c r="AQ83" s="197">
        <v>0</v>
      </c>
      <c r="AR83" s="197">
        <v>0</v>
      </c>
      <c r="AS83" s="197">
        <v>2.38</v>
      </c>
      <c r="AT83" s="197">
        <v>1.45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16.600000000000001</v>
      </c>
      <c r="E84" s="197">
        <v>0</v>
      </c>
      <c r="F84" s="197">
        <v>0</v>
      </c>
      <c r="G84" s="197">
        <v>26</v>
      </c>
      <c r="H84" s="197">
        <v>0</v>
      </c>
      <c r="I84" s="197">
        <v>12.03</v>
      </c>
      <c r="J84" s="197">
        <v>23.11</v>
      </c>
      <c r="K84" s="197">
        <v>8.1</v>
      </c>
      <c r="L84" s="197">
        <v>0.31</v>
      </c>
      <c r="M84" s="197">
        <v>2.0299999999999998</v>
      </c>
      <c r="N84" s="197">
        <v>0</v>
      </c>
      <c r="O84" s="197">
        <v>-22.26</v>
      </c>
      <c r="P84" s="197">
        <v>1.66</v>
      </c>
      <c r="Q84" s="197">
        <v>0.14000000000000001</v>
      </c>
      <c r="R84" s="197">
        <v>0.59</v>
      </c>
      <c r="S84" s="197">
        <v>0.37</v>
      </c>
      <c r="T84" s="197">
        <v>0</v>
      </c>
      <c r="U84" s="197">
        <v>1.65</v>
      </c>
      <c r="V84" s="197">
        <v>0.25</v>
      </c>
      <c r="W84" s="197">
        <v>0.63</v>
      </c>
      <c r="X84" s="197">
        <v>1.37</v>
      </c>
      <c r="Y84" s="197">
        <v>0</v>
      </c>
      <c r="Z84" s="197">
        <v>3.14</v>
      </c>
      <c r="AA84" s="197">
        <v>1.07</v>
      </c>
      <c r="AB84" s="197">
        <v>0</v>
      </c>
      <c r="AC84" s="197">
        <v>8.32</v>
      </c>
      <c r="AD84" s="197">
        <v>12.46</v>
      </c>
      <c r="AE84" s="197">
        <v>0</v>
      </c>
      <c r="AF84" s="197">
        <v>0</v>
      </c>
      <c r="AG84" s="197">
        <v>74.97</v>
      </c>
      <c r="AH84" s="197">
        <v>0</v>
      </c>
      <c r="AI84" s="197">
        <v>18.39</v>
      </c>
      <c r="AJ84" s="197">
        <v>0</v>
      </c>
      <c r="AK84" s="197">
        <v>20.18</v>
      </c>
      <c r="AL84" s="197">
        <v>0</v>
      </c>
      <c r="AM84" s="197">
        <v>0</v>
      </c>
      <c r="AN84" s="197">
        <v>0</v>
      </c>
      <c r="AO84" s="197">
        <v>381.32</v>
      </c>
      <c r="AP84" s="197">
        <v>0</v>
      </c>
      <c r="AQ84" s="197">
        <v>0</v>
      </c>
      <c r="AR84" s="197">
        <v>0</v>
      </c>
      <c r="AS84" s="197">
        <v>2.38</v>
      </c>
      <c r="AT84" s="197">
        <v>1.45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16.600000000000001</v>
      </c>
      <c r="E85" s="197">
        <v>0</v>
      </c>
      <c r="F85" s="197">
        <v>0</v>
      </c>
      <c r="G85" s="197">
        <v>26</v>
      </c>
      <c r="H85" s="197">
        <v>0</v>
      </c>
      <c r="I85" s="197">
        <v>12.03</v>
      </c>
      <c r="J85" s="197">
        <v>23.11</v>
      </c>
      <c r="K85" s="197">
        <v>8.1</v>
      </c>
      <c r="L85" s="197">
        <v>0.31</v>
      </c>
      <c r="M85" s="197">
        <v>2.0299999999999998</v>
      </c>
      <c r="N85" s="197">
        <v>0</v>
      </c>
      <c r="O85" s="197">
        <v>-22.26</v>
      </c>
      <c r="P85" s="197">
        <v>1.66</v>
      </c>
      <c r="Q85" s="197">
        <v>0.14000000000000001</v>
      </c>
      <c r="R85" s="197">
        <v>0.59</v>
      </c>
      <c r="S85" s="197">
        <v>0.37</v>
      </c>
      <c r="T85" s="197">
        <v>0</v>
      </c>
      <c r="U85" s="197">
        <v>1.65</v>
      </c>
      <c r="V85" s="197">
        <v>0.25</v>
      </c>
      <c r="W85" s="197">
        <v>0.63</v>
      </c>
      <c r="X85" s="197">
        <v>1.37</v>
      </c>
      <c r="Y85" s="197">
        <v>0</v>
      </c>
      <c r="Z85" s="197">
        <v>3.14</v>
      </c>
      <c r="AA85" s="197">
        <v>1.07</v>
      </c>
      <c r="AB85" s="197">
        <v>0</v>
      </c>
      <c r="AC85" s="197">
        <v>8.32</v>
      </c>
      <c r="AD85" s="197">
        <v>12.46</v>
      </c>
      <c r="AE85" s="197">
        <v>0</v>
      </c>
      <c r="AF85" s="197">
        <v>0</v>
      </c>
      <c r="AG85" s="197">
        <v>74.97</v>
      </c>
      <c r="AH85" s="197">
        <v>0</v>
      </c>
      <c r="AI85" s="197">
        <v>18.39</v>
      </c>
      <c r="AJ85" s="197">
        <v>0</v>
      </c>
      <c r="AK85" s="197">
        <v>20.18</v>
      </c>
      <c r="AL85" s="197">
        <v>0</v>
      </c>
      <c r="AM85" s="197">
        <v>0</v>
      </c>
      <c r="AN85" s="197">
        <v>0</v>
      </c>
      <c r="AO85" s="197">
        <v>381.32</v>
      </c>
      <c r="AP85" s="197">
        <v>0</v>
      </c>
      <c r="AQ85" s="197">
        <v>0</v>
      </c>
      <c r="AR85" s="197">
        <v>0</v>
      </c>
      <c r="AS85" s="197">
        <v>2.38</v>
      </c>
      <c r="AT85" s="197">
        <v>1.45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16.600000000000001</v>
      </c>
      <c r="E86" s="197">
        <v>0</v>
      </c>
      <c r="F86" s="197">
        <v>0</v>
      </c>
      <c r="G86" s="197">
        <v>26</v>
      </c>
      <c r="H86" s="197">
        <v>0</v>
      </c>
      <c r="I86" s="197">
        <v>12.03</v>
      </c>
      <c r="J86" s="197">
        <v>23.11</v>
      </c>
      <c r="K86" s="197">
        <v>8.1</v>
      </c>
      <c r="L86" s="197">
        <v>0.31</v>
      </c>
      <c r="M86" s="197">
        <v>2.0299999999999998</v>
      </c>
      <c r="N86" s="197">
        <v>0</v>
      </c>
      <c r="O86" s="197">
        <v>-22.26</v>
      </c>
      <c r="P86" s="197">
        <v>1.66</v>
      </c>
      <c r="Q86" s="197">
        <v>0.14000000000000001</v>
      </c>
      <c r="R86" s="197">
        <v>0.59</v>
      </c>
      <c r="S86" s="197">
        <v>0.37</v>
      </c>
      <c r="T86" s="197">
        <v>0</v>
      </c>
      <c r="U86" s="197">
        <v>1.65</v>
      </c>
      <c r="V86" s="197">
        <v>0.25</v>
      </c>
      <c r="W86" s="197">
        <v>0.63</v>
      </c>
      <c r="X86" s="197">
        <v>1.37</v>
      </c>
      <c r="Y86" s="197">
        <v>0</v>
      </c>
      <c r="Z86" s="197">
        <v>3.14</v>
      </c>
      <c r="AA86" s="197">
        <v>1.07</v>
      </c>
      <c r="AB86" s="197">
        <v>0</v>
      </c>
      <c r="AC86" s="197">
        <v>8.32</v>
      </c>
      <c r="AD86" s="197">
        <v>12.46</v>
      </c>
      <c r="AE86" s="197">
        <v>0</v>
      </c>
      <c r="AF86" s="197">
        <v>0</v>
      </c>
      <c r="AG86" s="197">
        <v>74.97</v>
      </c>
      <c r="AH86" s="197">
        <v>0</v>
      </c>
      <c r="AI86" s="197">
        <v>18.39</v>
      </c>
      <c r="AJ86" s="197">
        <v>0</v>
      </c>
      <c r="AK86" s="197">
        <v>20.18</v>
      </c>
      <c r="AL86" s="197">
        <v>0</v>
      </c>
      <c r="AM86" s="197">
        <v>0</v>
      </c>
      <c r="AN86" s="197">
        <v>0</v>
      </c>
      <c r="AO86" s="197">
        <v>381.32</v>
      </c>
      <c r="AP86" s="197">
        <v>0</v>
      </c>
      <c r="AQ86" s="197">
        <v>0</v>
      </c>
      <c r="AR86" s="197">
        <v>0</v>
      </c>
      <c r="AS86" s="197">
        <v>2.38</v>
      </c>
      <c r="AT86" s="197">
        <v>1.45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16.600000000000001</v>
      </c>
      <c r="E87" s="197">
        <v>0</v>
      </c>
      <c r="F87" s="197">
        <v>0</v>
      </c>
      <c r="G87" s="197">
        <v>26.71</v>
      </c>
      <c r="H87" s="197">
        <v>0</v>
      </c>
      <c r="I87" s="197">
        <v>12.03</v>
      </c>
      <c r="J87" s="197">
        <v>23.11</v>
      </c>
      <c r="K87" s="197">
        <v>8.1</v>
      </c>
      <c r="L87" s="197">
        <v>0.31</v>
      </c>
      <c r="M87" s="197">
        <v>2.0299999999999998</v>
      </c>
      <c r="N87" s="197">
        <v>0</v>
      </c>
      <c r="O87" s="197">
        <v>-22.26</v>
      </c>
      <c r="P87" s="197">
        <v>1.66</v>
      </c>
      <c r="Q87" s="197">
        <v>0.14000000000000001</v>
      </c>
      <c r="R87" s="197">
        <v>0.59</v>
      </c>
      <c r="S87" s="197">
        <v>0.37</v>
      </c>
      <c r="T87" s="197">
        <v>0</v>
      </c>
      <c r="U87" s="197">
        <v>1.65</v>
      </c>
      <c r="V87" s="197">
        <v>0.23</v>
      </c>
      <c r="W87" s="197">
        <v>0.63</v>
      </c>
      <c r="X87" s="197">
        <v>1.37</v>
      </c>
      <c r="Y87" s="197">
        <v>0</v>
      </c>
      <c r="Z87" s="197">
        <v>3.14</v>
      </c>
      <c r="AA87" s="197">
        <v>1.07</v>
      </c>
      <c r="AB87" s="197">
        <v>0</v>
      </c>
      <c r="AC87" s="197">
        <v>8.07</v>
      </c>
      <c r="AD87" s="197">
        <v>12.46</v>
      </c>
      <c r="AE87" s="197">
        <v>0</v>
      </c>
      <c r="AF87" s="197">
        <v>0</v>
      </c>
      <c r="AG87" s="197">
        <v>74.97</v>
      </c>
      <c r="AH87" s="197">
        <v>0</v>
      </c>
      <c r="AI87" s="197">
        <v>18.39</v>
      </c>
      <c r="AJ87" s="197">
        <v>0</v>
      </c>
      <c r="AK87" s="197">
        <v>20.18</v>
      </c>
      <c r="AL87" s="197">
        <v>0</v>
      </c>
      <c r="AM87" s="197">
        <v>0</v>
      </c>
      <c r="AN87" s="197">
        <v>0</v>
      </c>
      <c r="AO87" s="197">
        <v>381.32</v>
      </c>
      <c r="AP87" s="197">
        <v>0</v>
      </c>
      <c r="AQ87" s="197">
        <v>0</v>
      </c>
      <c r="AR87" s="197">
        <v>0</v>
      </c>
      <c r="AS87" s="197">
        <v>2.38</v>
      </c>
      <c r="AT87" s="197">
        <v>1.45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17.059999999999999</v>
      </c>
      <c r="E88" s="197">
        <v>0</v>
      </c>
      <c r="F88" s="197">
        <v>0</v>
      </c>
      <c r="G88" s="197">
        <v>26.71</v>
      </c>
      <c r="H88" s="197">
        <v>0</v>
      </c>
      <c r="I88" s="197">
        <v>12.03</v>
      </c>
      <c r="J88" s="197">
        <v>23.11</v>
      </c>
      <c r="K88" s="197">
        <v>8.1</v>
      </c>
      <c r="L88" s="197">
        <v>0.31</v>
      </c>
      <c r="M88" s="197">
        <v>2.0299999999999998</v>
      </c>
      <c r="N88" s="197">
        <v>0</v>
      </c>
      <c r="O88" s="197">
        <v>-22.26</v>
      </c>
      <c r="P88" s="197">
        <v>1.66</v>
      </c>
      <c r="Q88" s="197">
        <v>0.14000000000000001</v>
      </c>
      <c r="R88" s="197">
        <v>0.59</v>
      </c>
      <c r="S88" s="197">
        <v>0.37</v>
      </c>
      <c r="T88" s="197">
        <v>0</v>
      </c>
      <c r="U88" s="197">
        <v>1.65</v>
      </c>
      <c r="V88" s="197">
        <v>0.23</v>
      </c>
      <c r="W88" s="197">
        <v>0.63</v>
      </c>
      <c r="X88" s="197">
        <v>1.37</v>
      </c>
      <c r="Y88" s="197">
        <v>0</v>
      </c>
      <c r="Z88" s="197">
        <v>3.14</v>
      </c>
      <c r="AA88" s="197">
        <v>1.07</v>
      </c>
      <c r="AB88" s="197">
        <v>0</v>
      </c>
      <c r="AC88" s="197">
        <v>8.07</v>
      </c>
      <c r="AD88" s="197">
        <v>12.46</v>
      </c>
      <c r="AE88" s="197">
        <v>0</v>
      </c>
      <c r="AF88" s="197">
        <v>0</v>
      </c>
      <c r="AG88" s="197">
        <v>74.97</v>
      </c>
      <c r="AH88" s="197">
        <v>0</v>
      </c>
      <c r="AI88" s="197">
        <v>18.39</v>
      </c>
      <c r="AJ88" s="197">
        <v>0</v>
      </c>
      <c r="AK88" s="197">
        <v>20.18</v>
      </c>
      <c r="AL88" s="197">
        <v>0</v>
      </c>
      <c r="AM88" s="197">
        <v>0</v>
      </c>
      <c r="AN88" s="197">
        <v>0</v>
      </c>
      <c r="AO88" s="197">
        <v>381.32</v>
      </c>
      <c r="AP88" s="197">
        <v>0</v>
      </c>
      <c r="AQ88" s="197">
        <v>0</v>
      </c>
      <c r="AR88" s="197">
        <v>0</v>
      </c>
      <c r="AS88" s="197">
        <v>2.38</v>
      </c>
      <c r="AT88" s="197">
        <v>1.45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17.059999999999999</v>
      </c>
      <c r="E89" s="197">
        <v>0</v>
      </c>
      <c r="F89" s="197">
        <v>0</v>
      </c>
      <c r="G89" s="197">
        <v>26.71</v>
      </c>
      <c r="H89" s="197">
        <v>0</v>
      </c>
      <c r="I89" s="197">
        <v>12.03</v>
      </c>
      <c r="J89" s="197">
        <v>23.11</v>
      </c>
      <c r="K89" s="197">
        <v>8.1</v>
      </c>
      <c r="L89" s="197">
        <v>0.31</v>
      </c>
      <c r="M89" s="197">
        <v>2.0299999999999998</v>
      </c>
      <c r="N89" s="197">
        <v>0</v>
      </c>
      <c r="O89" s="197">
        <v>-22.26</v>
      </c>
      <c r="P89" s="197">
        <v>1.66</v>
      </c>
      <c r="Q89" s="197">
        <v>0.14000000000000001</v>
      </c>
      <c r="R89" s="197">
        <v>0.59</v>
      </c>
      <c r="S89" s="197">
        <v>0.37</v>
      </c>
      <c r="T89" s="197">
        <v>0</v>
      </c>
      <c r="U89" s="197">
        <v>1.65</v>
      </c>
      <c r="V89" s="197">
        <v>0.23</v>
      </c>
      <c r="W89" s="197">
        <v>0.63</v>
      </c>
      <c r="X89" s="197">
        <v>1.37</v>
      </c>
      <c r="Y89" s="197">
        <v>0</v>
      </c>
      <c r="Z89" s="197">
        <v>3.14</v>
      </c>
      <c r="AA89" s="197">
        <v>1.07</v>
      </c>
      <c r="AB89" s="197">
        <v>0</v>
      </c>
      <c r="AC89" s="197">
        <v>8.07</v>
      </c>
      <c r="AD89" s="197">
        <v>12.46</v>
      </c>
      <c r="AE89" s="197">
        <v>0</v>
      </c>
      <c r="AF89" s="197">
        <v>0</v>
      </c>
      <c r="AG89" s="197">
        <v>74.97</v>
      </c>
      <c r="AH89" s="197">
        <v>0</v>
      </c>
      <c r="AI89" s="197">
        <v>18.39</v>
      </c>
      <c r="AJ89" s="197">
        <v>0</v>
      </c>
      <c r="AK89" s="197">
        <v>20.18</v>
      </c>
      <c r="AL89" s="197">
        <v>0</v>
      </c>
      <c r="AM89" s="197">
        <v>0</v>
      </c>
      <c r="AN89" s="197">
        <v>0</v>
      </c>
      <c r="AO89" s="197">
        <v>381.32</v>
      </c>
      <c r="AP89" s="197">
        <v>0</v>
      </c>
      <c r="AQ89" s="197">
        <v>0</v>
      </c>
      <c r="AR89" s="197">
        <v>0</v>
      </c>
      <c r="AS89" s="197">
        <v>2.38</v>
      </c>
      <c r="AT89" s="197">
        <v>1.45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17.059999999999999</v>
      </c>
      <c r="E90" s="197">
        <v>0</v>
      </c>
      <c r="F90" s="197">
        <v>0</v>
      </c>
      <c r="G90" s="197">
        <v>26.71</v>
      </c>
      <c r="H90" s="197">
        <v>0</v>
      </c>
      <c r="I90" s="197">
        <v>12.03</v>
      </c>
      <c r="J90" s="197">
        <v>23.11</v>
      </c>
      <c r="K90" s="197">
        <v>8.1</v>
      </c>
      <c r="L90" s="197">
        <v>0.31</v>
      </c>
      <c r="M90" s="197">
        <v>2.0299999999999998</v>
      </c>
      <c r="N90" s="197">
        <v>0</v>
      </c>
      <c r="O90" s="197">
        <v>-22.26</v>
      </c>
      <c r="P90" s="197">
        <v>1.66</v>
      </c>
      <c r="Q90" s="197">
        <v>0.14000000000000001</v>
      </c>
      <c r="R90" s="197">
        <v>0.59</v>
      </c>
      <c r="S90" s="197">
        <v>0.37</v>
      </c>
      <c r="T90" s="197">
        <v>0</v>
      </c>
      <c r="U90" s="197">
        <v>1.65</v>
      </c>
      <c r="V90" s="197">
        <v>0.23</v>
      </c>
      <c r="W90" s="197">
        <v>0.63</v>
      </c>
      <c r="X90" s="197">
        <v>1.37</v>
      </c>
      <c r="Y90" s="197">
        <v>0</v>
      </c>
      <c r="Z90" s="197">
        <v>3.14</v>
      </c>
      <c r="AA90" s="197">
        <v>1.07</v>
      </c>
      <c r="AB90" s="197">
        <v>0</v>
      </c>
      <c r="AC90" s="197">
        <v>8.07</v>
      </c>
      <c r="AD90" s="197">
        <v>12.46</v>
      </c>
      <c r="AE90" s="197">
        <v>0</v>
      </c>
      <c r="AF90" s="197">
        <v>0</v>
      </c>
      <c r="AG90" s="197">
        <v>74.97</v>
      </c>
      <c r="AH90" s="197">
        <v>0</v>
      </c>
      <c r="AI90" s="197">
        <v>18.39</v>
      </c>
      <c r="AJ90" s="197">
        <v>0</v>
      </c>
      <c r="AK90" s="197">
        <v>20.18</v>
      </c>
      <c r="AL90" s="197">
        <v>0</v>
      </c>
      <c r="AM90" s="197">
        <v>0</v>
      </c>
      <c r="AN90" s="197">
        <v>0</v>
      </c>
      <c r="AO90" s="197">
        <v>381.32</v>
      </c>
      <c r="AP90" s="197">
        <v>0</v>
      </c>
      <c r="AQ90" s="197">
        <v>0</v>
      </c>
      <c r="AR90" s="197">
        <v>0</v>
      </c>
      <c r="AS90" s="197">
        <v>2.38</v>
      </c>
      <c r="AT90" s="197">
        <v>1.45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17.059999999999999</v>
      </c>
      <c r="E91" s="197">
        <v>0</v>
      </c>
      <c r="F91" s="197">
        <v>0</v>
      </c>
      <c r="G91" s="197">
        <v>26.71</v>
      </c>
      <c r="H91" s="197">
        <v>0</v>
      </c>
      <c r="I91" s="197">
        <v>12.03</v>
      </c>
      <c r="J91" s="197">
        <v>23.11</v>
      </c>
      <c r="K91" s="197">
        <v>8.1</v>
      </c>
      <c r="L91" s="197">
        <v>0.31</v>
      </c>
      <c r="M91" s="197">
        <v>2.0299999999999998</v>
      </c>
      <c r="N91" s="197">
        <v>0</v>
      </c>
      <c r="O91" s="197">
        <v>-22.26</v>
      </c>
      <c r="P91" s="197">
        <v>1.66</v>
      </c>
      <c r="Q91" s="197">
        <v>0.14000000000000001</v>
      </c>
      <c r="R91" s="197">
        <v>0.59</v>
      </c>
      <c r="S91" s="197">
        <v>0.37</v>
      </c>
      <c r="T91" s="197">
        <v>0</v>
      </c>
      <c r="U91" s="197">
        <v>1.65</v>
      </c>
      <c r="V91" s="197">
        <v>0.23</v>
      </c>
      <c r="W91" s="197">
        <v>0.63</v>
      </c>
      <c r="X91" s="197">
        <v>1.37</v>
      </c>
      <c r="Y91" s="197">
        <v>0</v>
      </c>
      <c r="Z91" s="197">
        <v>3.14</v>
      </c>
      <c r="AA91" s="197">
        <v>1.07</v>
      </c>
      <c r="AB91" s="197">
        <v>0</v>
      </c>
      <c r="AC91" s="197">
        <v>8.07</v>
      </c>
      <c r="AD91" s="197">
        <v>12.46</v>
      </c>
      <c r="AE91" s="197">
        <v>0</v>
      </c>
      <c r="AF91" s="197">
        <v>0</v>
      </c>
      <c r="AG91" s="197">
        <v>74.97</v>
      </c>
      <c r="AH91" s="197">
        <v>0</v>
      </c>
      <c r="AI91" s="197">
        <v>18.39</v>
      </c>
      <c r="AJ91" s="197">
        <v>0</v>
      </c>
      <c r="AK91" s="197">
        <v>20.18</v>
      </c>
      <c r="AL91" s="197">
        <v>0</v>
      </c>
      <c r="AM91" s="197">
        <v>0</v>
      </c>
      <c r="AN91" s="197">
        <v>0</v>
      </c>
      <c r="AO91" s="197">
        <v>381.32</v>
      </c>
      <c r="AP91" s="197">
        <v>0</v>
      </c>
      <c r="AQ91" s="197">
        <v>0</v>
      </c>
      <c r="AR91" s="197">
        <v>0</v>
      </c>
      <c r="AS91" s="197">
        <v>2.38</v>
      </c>
      <c r="AT91" s="197">
        <v>1.45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17.059999999999999</v>
      </c>
      <c r="E92" s="197">
        <v>0</v>
      </c>
      <c r="F92" s="197">
        <v>0</v>
      </c>
      <c r="G92" s="197">
        <v>26.71</v>
      </c>
      <c r="H92" s="197">
        <v>0</v>
      </c>
      <c r="I92" s="197">
        <v>12.03</v>
      </c>
      <c r="J92" s="197">
        <v>23.11</v>
      </c>
      <c r="K92" s="197">
        <v>8.1</v>
      </c>
      <c r="L92" s="197">
        <v>0.31</v>
      </c>
      <c r="M92" s="197">
        <v>2.0299999999999998</v>
      </c>
      <c r="N92" s="197">
        <v>0</v>
      </c>
      <c r="O92" s="197">
        <v>-22.26</v>
      </c>
      <c r="P92" s="197">
        <v>1.66</v>
      </c>
      <c r="Q92" s="197">
        <v>0.14000000000000001</v>
      </c>
      <c r="R92" s="197">
        <v>0.59</v>
      </c>
      <c r="S92" s="197">
        <v>0.37</v>
      </c>
      <c r="T92" s="197">
        <v>0</v>
      </c>
      <c r="U92" s="197">
        <v>1.65</v>
      </c>
      <c r="V92" s="197">
        <v>0.23</v>
      </c>
      <c r="W92" s="197">
        <v>0.63</v>
      </c>
      <c r="X92" s="197">
        <v>1.37</v>
      </c>
      <c r="Y92" s="197">
        <v>0</v>
      </c>
      <c r="Z92" s="197">
        <v>3.14</v>
      </c>
      <c r="AA92" s="197">
        <v>1.07</v>
      </c>
      <c r="AB92" s="197">
        <v>0</v>
      </c>
      <c r="AC92" s="197">
        <v>8.07</v>
      </c>
      <c r="AD92" s="197">
        <v>12.46</v>
      </c>
      <c r="AE92" s="197">
        <v>0</v>
      </c>
      <c r="AF92" s="197">
        <v>0</v>
      </c>
      <c r="AG92" s="197">
        <v>74.97</v>
      </c>
      <c r="AH92" s="197">
        <v>0</v>
      </c>
      <c r="AI92" s="197">
        <v>18.39</v>
      </c>
      <c r="AJ92" s="197">
        <v>0</v>
      </c>
      <c r="AK92" s="197">
        <v>20.18</v>
      </c>
      <c r="AL92" s="197">
        <v>0</v>
      </c>
      <c r="AM92" s="197">
        <v>0</v>
      </c>
      <c r="AN92" s="197">
        <v>0</v>
      </c>
      <c r="AO92" s="197">
        <v>381.32</v>
      </c>
      <c r="AP92" s="197">
        <v>0</v>
      </c>
      <c r="AQ92" s="197">
        <v>0</v>
      </c>
      <c r="AR92" s="197">
        <v>0</v>
      </c>
      <c r="AS92" s="197">
        <v>2.38</v>
      </c>
      <c r="AT92" s="197">
        <v>1.45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17.059999999999999</v>
      </c>
      <c r="E93" s="197">
        <v>0</v>
      </c>
      <c r="F93" s="197">
        <v>0</v>
      </c>
      <c r="G93" s="197">
        <v>26.71</v>
      </c>
      <c r="H93" s="197">
        <v>0</v>
      </c>
      <c r="I93" s="197">
        <v>12.03</v>
      </c>
      <c r="J93" s="197">
        <v>23.11</v>
      </c>
      <c r="K93" s="197">
        <v>8.1</v>
      </c>
      <c r="L93" s="197">
        <v>0.31</v>
      </c>
      <c r="M93" s="197">
        <v>2.0299999999999998</v>
      </c>
      <c r="N93" s="197">
        <v>0</v>
      </c>
      <c r="O93" s="197">
        <v>-22.26</v>
      </c>
      <c r="P93" s="197">
        <v>1.66</v>
      </c>
      <c r="Q93" s="197">
        <v>0.14000000000000001</v>
      </c>
      <c r="R93" s="197">
        <v>0.59</v>
      </c>
      <c r="S93" s="197">
        <v>0.37</v>
      </c>
      <c r="T93" s="197">
        <v>0</v>
      </c>
      <c r="U93" s="197">
        <v>3.35</v>
      </c>
      <c r="V93" s="197">
        <v>0.23</v>
      </c>
      <c r="W93" s="197">
        <v>0.63</v>
      </c>
      <c r="X93" s="197">
        <v>1.37</v>
      </c>
      <c r="Y93" s="197">
        <v>0</v>
      </c>
      <c r="Z93" s="197">
        <v>3.14</v>
      </c>
      <c r="AA93" s="197">
        <v>1.07</v>
      </c>
      <c r="AB93" s="197">
        <v>0</v>
      </c>
      <c r="AC93" s="197">
        <v>8.07</v>
      </c>
      <c r="AD93" s="197">
        <v>12.46</v>
      </c>
      <c r="AE93" s="197">
        <v>0</v>
      </c>
      <c r="AF93" s="197">
        <v>0</v>
      </c>
      <c r="AG93" s="197">
        <v>74.97</v>
      </c>
      <c r="AH93" s="197">
        <v>0</v>
      </c>
      <c r="AI93" s="197">
        <v>18.39</v>
      </c>
      <c r="AJ93" s="197">
        <v>0</v>
      </c>
      <c r="AK93" s="197">
        <v>20.18</v>
      </c>
      <c r="AL93" s="197">
        <v>0</v>
      </c>
      <c r="AM93" s="197">
        <v>0</v>
      </c>
      <c r="AN93" s="197">
        <v>0</v>
      </c>
      <c r="AO93" s="197">
        <v>381.32</v>
      </c>
      <c r="AP93" s="197">
        <v>0</v>
      </c>
      <c r="AQ93" s="197">
        <v>0</v>
      </c>
      <c r="AR93" s="197">
        <v>0</v>
      </c>
      <c r="AS93" s="197">
        <v>2.38</v>
      </c>
      <c r="AT93" s="197">
        <v>1.45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17.059999999999999</v>
      </c>
      <c r="E94" s="197">
        <v>0</v>
      </c>
      <c r="F94" s="197">
        <v>0</v>
      </c>
      <c r="G94" s="197">
        <v>26.71</v>
      </c>
      <c r="H94" s="197">
        <v>0</v>
      </c>
      <c r="I94" s="197">
        <v>12.03</v>
      </c>
      <c r="J94" s="197">
        <v>23.11</v>
      </c>
      <c r="K94" s="197">
        <v>8.1</v>
      </c>
      <c r="L94" s="197">
        <v>0.31</v>
      </c>
      <c r="M94" s="197">
        <v>2.0299999999999998</v>
      </c>
      <c r="N94" s="197">
        <v>0</v>
      </c>
      <c r="O94" s="197">
        <v>-22.26</v>
      </c>
      <c r="P94" s="197">
        <v>1.66</v>
      </c>
      <c r="Q94" s="197">
        <v>0.14000000000000001</v>
      </c>
      <c r="R94" s="197">
        <v>0.59</v>
      </c>
      <c r="S94" s="197">
        <v>0.37</v>
      </c>
      <c r="T94" s="197">
        <v>0</v>
      </c>
      <c r="U94" s="197">
        <v>2.2200000000000002</v>
      </c>
      <c r="V94" s="197">
        <v>0.23</v>
      </c>
      <c r="W94" s="197">
        <v>0.63</v>
      </c>
      <c r="X94" s="197">
        <v>1.37</v>
      </c>
      <c r="Y94" s="197">
        <v>0</v>
      </c>
      <c r="Z94" s="197">
        <v>3.14</v>
      </c>
      <c r="AA94" s="197">
        <v>1.07</v>
      </c>
      <c r="AB94" s="197">
        <v>0</v>
      </c>
      <c r="AC94" s="197">
        <v>8.07</v>
      </c>
      <c r="AD94" s="197">
        <v>12.46</v>
      </c>
      <c r="AE94" s="197">
        <v>0</v>
      </c>
      <c r="AF94" s="197">
        <v>0</v>
      </c>
      <c r="AG94" s="197">
        <v>74.97</v>
      </c>
      <c r="AH94" s="197">
        <v>0</v>
      </c>
      <c r="AI94" s="197">
        <v>18.39</v>
      </c>
      <c r="AJ94" s="197">
        <v>0</v>
      </c>
      <c r="AK94" s="197">
        <v>20.18</v>
      </c>
      <c r="AL94" s="197">
        <v>0</v>
      </c>
      <c r="AM94" s="197">
        <v>0</v>
      </c>
      <c r="AN94" s="197">
        <v>0</v>
      </c>
      <c r="AO94" s="197">
        <v>381.32</v>
      </c>
      <c r="AP94" s="197">
        <v>0</v>
      </c>
      <c r="AQ94" s="197">
        <v>0</v>
      </c>
      <c r="AR94" s="197">
        <v>0</v>
      </c>
      <c r="AS94" s="197">
        <v>2.38</v>
      </c>
      <c r="AT94" s="197">
        <v>1.45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17.059999999999999</v>
      </c>
      <c r="E95" s="197">
        <v>0</v>
      </c>
      <c r="F95" s="197">
        <v>0</v>
      </c>
      <c r="G95" s="197">
        <v>26.71</v>
      </c>
      <c r="H95" s="197">
        <v>0</v>
      </c>
      <c r="I95" s="197">
        <v>12.03</v>
      </c>
      <c r="J95" s="197">
        <v>23.11</v>
      </c>
      <c r="K95" s="197">
        <v>8.1</v>
      </c>
      <c r="L95" s="197">
        <v>0.31</v>
      </c>
      <c r="M95" s="197">
        <v>2.0299999999999998</v>
      </c>
      <c r="N95" s="197">
        <v>0</v>
      </c>
      <c r="O95" s="197">
        <v>-22.26</v>
      </c>
      <c r="P95" s="197">
        <v>1.66</v>
      </c>
      <c r="Q95" s="197">
        <v>0.14000000000000001</v>
      </c>
      <c r="R95" s="197">
        <v>0.59</v>
      </c>
      <c r="S95" s="197">
        <v>0.37</v>
      </c>
      <c r="T95" s="197">
        <v>0</v>
      </c>
      <c r="U95" s="197">
        <v>1.92</v>
      </c>
      <c r="V95" s="197">
        <v>0.23</v>
      </c>
      <c r="W95" s="197">
        <v>0.63</v>
      </c>
      <c r="X95" s="197">
        <v>1.37</v>
      </c>
      <c r="Y95" s="197">
        <v>0</v>
      </c>
      <c r="Z95" s="197">
        <v>3.14</v>
      </c>
      <c r="AA95" s="197">
        <v>1.07</v>
      </c>
      <c r="AB95" s="197">
        <v>0</v>
      </c>
      <c r="AC95" s="197">
        <v>8.07</v>
      </c>
      <c r="AD95" s="197">
        <v>12.46</v>
      </c>
      <c r="AE95" s="197">
        <v>0</v>
      </c>
      <c r="AF95" s="197">
        <v>0</v>
      </c>
      <c r="AG95" s="197">
        <v>74.97</v>
      </c>
      <c r="AH95" s="197">
        <v>0</v>
      </c>
      <c r="AI95" s="197">
        <v>18.39</v>
      </c>
      <c r="AJ95" s="197">
        <v>0</v>
      </c>
      <c r="AK95" s="197">
        <v>20.18</v>
      </c>
      <c r="AL95" s="197">
        <v>0</v>
      </c>
      <c r="AM95" s="197">
        <v>0</v>
      </c>
      <c r="AN95" s="197">
        <v>0</v>
      </c>
      <c r="AO95" s="197">
        <v>381.32</v>
      </c>
      <c r="AP95" s="197">
        <v>0</v>
      </c>
      <c r="AQ95" s="197">
        <v>0</v>
      </c>
      <c r="AR95" s="197">
        <v>0</v>
      </c>
      <c r="AS95" s="197">
        <v>2.38</v>
      </c>
      <c r="AT95" s="197">
        <v>1.45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17.059999999999999</v>
      </c>
      <c r="E96" s="197">
        <v>0</v>
      </c>
      <c r="F96" s="197">
        <v>0</v>
      </c>
      <c r="G96" s="197">
        <v>26.71</v>
      </c>
      <c r="H96" s="197">
        <v>0</v>
      </c>
      <c r="I96" s="197">
        <v>12.03</v>
      </c>
      <c r="J96" s="197">
        <v>23.11</v>
      </c>
      <c r="K96" s="197">
        <v>8.1</v>
      </c>
      <c r="L96" s="197">
        <v>0.31</v>
      </c>
      <c r="M96" s="197">
        <v>2.0299999999999998</v>
      </c>
      <c r="N96" s="197">
        <v>0</v>
      </c>
      <c r="O96" s="197">
        <v>-22.26</v>
      </c>
      <c r="P96" s="197">
        <v>1.66</v>
      </c>
      <c r="Q96" s="197">
        <v>0.14000000000000001</v>
      </c>
      <c r="R96" s="197">
        <v>0.59</v>
      </c>
      <c r="S96" s="197">
        <v>0.37</v>
      </c>
      <c r="T96" s="197">
        <v>0</v>
      </c>
      <c r="U96" s="197">
        <v>1.94</v>
      </c>
      <c r="V96" s="197">
        <v>0.23</v>
      </c>
      <c r="W96" s="197">
        <v>0.63</v>
      </c>
      <c r="X96" s="197">
        <v>1.37</v>
      </c>
      <c r="Y96" s="197">
        <v>0</v>
      </c>
      <c r="Z96" s="197">
        <v>3.14</v>
      </c>
      <c r="AA96" s="197">
        <v>1.07</v>
      </c>
      <c r="AB96" s="197">
        <v>0</v>
      </c>
      <c r="AC96" s="197">
        <v>8.07</v>
      </c>
      <c r="AD96" s="197">
        <v>12.46</v>
      </c>
      <c r="AE96" s="197">
        <v>0</v>
      </c>
      <c r="AF96" s="197">
        <v>0</v>
      </c>
      <c r="AG96" s="197">
        <v>74.97</v>
      </c>
      <c r="AH96" s="197">
        <v>0</v>
      </c>
      <c r="AI96" s="197">
        <v>18.39</v>
      </c>
      <c r="AJ96" s="197">
        <v>0</v>
      </c>
      <c r="AK96" s="197">
        <v>20.18</v>
      </c>
      <c r="AL96" s="197">
        <v>0</v>
      </c>
      <c r="AM96" s="197">
        <v>0</v>
      </c>
      <c r="AN96" s="197">
        <v>0</v>
      </c>
      <c r="AO96" s="197">
        <v>381.32</v>
      </c>
      <c r="AP96" s="197">
        <v>0</v>
      </c>
      <c r="AQ96" s="197">
        <v>0</v>
      </c>
      <c r="AR96" s="197">
        <v>0</v>
      </c>
      <c r="AS96" s="197">
        <v>2.38</v>
      </c>
      <c r="AT96" s="197">
        <v>1.45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17.059999999999999</v>
      </c>
      <c r="E97" s="197">
        <v>0</v>
      </c>
      <c r="F97" s="197">
        <v>0</v>
      </c>
      <c r="G97" s="197">
        <v>26.71</v>
      </c>
      <c r="H97" s="197">
        <v>0</v>
      </c>
      <c r="I97" s="197">
        <v>12.03</v>
      </c>
      <c r="J97" s="197">
        <v>23.11</v>
      </c>
      <c r="K97" s="197">
        <v>8.1</v>
      </c>
      <c r="L97" s="197">
        <v>0.31</v>
      </c>
      <c r="M97" s="197">
        <v>2.0299999999999998</v>
      </c>
      <c r="N97" s="197">
        <v>0</v>
      </c>
      <c r="O97" s="197">
        <v>-22.26</v>
      </c>
      <c r="P97" s="197">
        <v>1.66</v>
      </c>
      <c r="Q97" s="197">
        <v>0.14000000000000001</v>
      </c>
      <c r="R97" s="197">
        <v>0.59</v>
      </c>
      <c r="S97" s="197">
        <v>0.37</v>
      </c>
      <c r="T97" s="197">
        <v>0</v>
      </c>
      <c r="U97" s="197">
        <v>1.97</v>
      </c>
      <c r="V97" s="197">
        <v>0.23</v>
      </c>
      <c r="W97" s="197">
        <v>0.63</v>
      </c>
      <c r="X97" s="197">
        <v>1.37</v>
      </c>
      <c r="Y97" s="197">
        <v>0</v>
      </c>
      <c r="Z97" s="197">
        <v>3.14</v>
      </c>
      <c r="AA97" s="197">
        <v>1.07</v>
      </c>
      <c r="AB97" s="197">
        <v>0</v>
      </c>
      <c r="AC97" s="197">
        <v>8.07</v>
      </c>
      <c r="AD97" s="197">
        <v>12.46</v>
      </c>
      <c r="AE97" s="197">
        <v>0</v>
      </c>
      <c r="AF97" s="197">
        <v>0</v>
      </c>
      <c r="AG97" s="197">
        <v>74.97</v>
      </c>
      <c r="AH97" s="197">
        <v>0</v>
      </c>
      <c r="AI97" s="197">
        <v>18.39</v>
      </c>
      <c r="AJ97" s="197">
        <v>0</v>
      </c>
      <c r="AK97" s="197">
        <v>20.18</v>
      </c>
      <c r="AL97" s="197">
        <v>0</v>
      </c>
      <c r="AM97" s="197">
        <v>0</v>
      </c>
      <c r="AN97" s="197">
        <v>0</v>
      </c>
      <c r="AO97" s="197">
        <v>381.32</v>
      </c>
      <c r="AP97" s="197">
        <v>0</v>
      </c>
      <c r="AQ97" s="197">
        <v>0</v>
      </c>
      <c r="AR97" s="197">
        <v>0</v>
      </c>
      <c r="AS97" s="197">
        <v>2.38</v>
      </c>
      <c r="AT97" s="197">
        <v>1.45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17.059999999999999</v>
      </c>
      <c r="E98" s="197">
        <v>0</v>
      </c>
      <c r="F98" s="197">
        <v>0</v>
      </c>
      <c r="G98" s="197">
        <v>26.71</v>
      </c>
      <c r="H98" s="197">
        <v>0</v>
      </c>
      <c r="I98" s="197">
        <v>12.03</v>
      </c>
      <c r="J98" s="197">
        <v>23.11</v>
      </c>
      <c r="K98" s="197">
        <v>8.1</v>
      </c>
      <c r="L98" s="197">
        <v>0.31</v>
      </c>
      <c r="M98" s="197">
        <v>2.0299999999999998</v>
      </c>
      <c r="N98" s="197">
        <v>0</v>
      </c>
      <c r="O98" s="197">
        <v>-22.26</v>
      </c>
      <c r="P98" s="197">
        <v>1.66</v>
      </c>
      <c r="Q98" s="197">
        <v>0.14000000000000001</v>
      </c>
      <c r="R98" s="197">
        <v>0.59</v>
      </c>
      <c r="S98" s="197">
        <v>0.37</v>
      </c>
      <c r="T98" s="197">
        <v>0</v>
      </c>
      <c r="U98" s="197">
        <v>2.36</v>
      </c>
      <c r="V98" s="197">
        <v>0.23</v>
      </c>
      <c r="W98" s="197">
        <v>0.63</v>
      </c>
      <c r="X98" s="197">
        <v>1.37</v>
      </c>
      <c r="Y98" s="197">
        <v>0</v>
      </c>
      <c r="Z98" s="197">
        <v>3.14</v>
      </c>
      <c r="AA98" s="197">
        <v>1.07</v>
      </c>
      <c r="AB98" s="197">
        <v>0</v>
      </c>
      <c r="AC98" s="197">
        <v>8.07</v>
      </c>
      <c r="AD98" s="197">
        <v>12.46</v>
      </c>
      <c r="AE98" s="197">
        <v>0</v>
      </c>
      <c r="AF98" s="197">
        <v>0</v>
      </c>
      <c r="AG98" s="197">
        <v>74.97</v>
      </c>
      <c r="AH98" s="197">
        <v>0</v>
      </c>
      <c r="AI98" s="197">
        <v>18.39</v>
      </c>
      <c r="AJ98" s="197">
        <v>0</v>
      </c>
      <c r="AK98" s="197">
        <v>20.18</v>
      </c>
      <c r="AL98" s="197">
        <v>0</v>
      </c>
      <c r="AM98" s="197">
        <v>0</v>
      </c>
      <c r="AN98" s="197">
        <v>0</v>
      </c>
      <c r="AO98" s="197">
        <v>381.32</v>
      </c>
      <c r="AP98" s="197">
        <v>0</v>
      </c>
      <c r="AQ98" s="197">
        <v>0</v>
      </c>
      <c r="AR98" s="197">
        <v>0</v>
      </c>
      <c r="AS98" s="197">
        <v>2.38</v>
      </c>
      <c r="AT98" s="197">
        <v>1.45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0.41229000000000005</v>
      </c>
      <c r="E99">
        <f t="shared" si="0"/>
        <v>0</v>
      </c>
      <c r="F99">
        <f t="shared" si="0"/>
        <v>0.24976499999999999</v>
      </c>
      <c r="G99">
        <f t="shared" si="0"/>
        <v>0.37140999999999996</v>
      </c>
      <c r="H99">
        <f t="shared" si="0"/>
        <v>0</v>
      </c>
      <c r="I99">
        <f t="shared" si="0"/>
        <v>0.39841999999999961</v>
      </c>
      <c r="J99">
        <f t="shared" si="0"/>
        <v>0.42892499999999961</v>
      </c>
      <c r="K99">
        <f t="shared" si="0"/>
        <v>0.19440000000000032</v>
      </c>
      <c r="L99">
        <f t="shared" si="0"/>
        <v>7.2549999999999889E-3</v>
      </c>
      <c r="M99">
        <f t="shared" si="0"/>
        <v>4.872000000000002E-2</v>
      </c>
      <c r="N99">
        <f t="shared" si="0"/>
        <v>1.4760000000000004E-2</v>
      </c>
      <c r="O99">
        <f t="shared" si="0"/>
        <v>-0.16441999999999998</v>
      </c>
      <c r="P99">
        <f t="shared" si="0"/>
        <v>2.2347499999999972E-2</v>
      </c>
      <c r="Q99">
        <f t="shared" si="0"/>
        <v>3.4150000000000044E-3</v>
      </c>
      <c r="R99">
        <f t="shared" si="0"/>
        <v>5.2774999999999992E-3</v>
      </c>
      <c r="S99">
        <f t="shared" si="0"/>
        <v>8.6950000000000013E-3</v>
      </c>
      <c r="T99">
        <f t="shared" si="0"/>
        <v>0</v>
      </c>
      <c r="U99">
        <f t="shared" si="0"/>
        <v>4.0565000000000059E-2</v>
      </c>
      <c r="V99">
        <f t="shared" si="0"/>
        <v>-4.0182500000000031E-2</v>
      </c>
      <c r="W99">
        <f t="shared" si="0"/>
        <v>-5.3867500000000006E-2</v>
      </c>
      <c r="X99">
        <f t="shared" si="0"/>
        <v>3.2807500000000045E-2</v>
      </c>
      <c r="Y99">
        <f t="shared" si="0"/>
        <v>0</v>
      </c>
      <c r="Z99">
        <f t="shared" si="0"/>
        <v>7.5359999999999816E-2</v>
      </c>
      <c r="AA99">
        <f t="shared" si="0"/>
        <v>2.7207499999999947E-2</v>
      </c>
      <c r="AB99">
        <f t="shared" si="0"/>
        <v>0</v>
      </c>
      <c r="AC99">
        <f t="shared" si="0"/>
        <v>0.10717500000000001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0.44136000000000086</v>
      </c>
      <c r="AJ99">
        <f t="shared" si="0"/>
        <v>0</v>
      </c>
      <c r="AK99">
        <f t="shared" si="0"/>
        <v>0.18118499999999996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9.1050000000000022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5.7119999999999928E-2</v>
      </c>
      <c r="AT99">
        <f t="shared" si="1"/>
        <v>5.2199999999999934E-2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10.4</v>
      </c>
      <c r="E3" s="197">
        <v>0</v>
      </c>
      <c r="F3" s="197">
        <v>9.52</v>
      </c>
      <c r="G3" s="197">
        <v>5.52</v>
      </c>
      <c r="H3" s="197">
        <v>0</v>
      </c>
      <c r="I3" s="197">
        <v>11.83</v>
      </c>
      <c r="J3" s="197">
        <v>8.35</v>
      </c>
      <c r="K3" s="197">
        <v>2.61</v>
      </c>
      <c r="L3" s="197">
        <v>2.0699999999999998</v>
      </c>
      <c r="M3" s="197">
        <v>0</v>
      </c>
      <c r="N3" s="197">
        <v>0.47</v>
      </c>
      <c r="O3" s="197">
        <v>0.77</v>
      </c>
      <c r="P3" s="197">
        <v>1.63</v>
      </c>
      <c r="Q3" s="197">
        <v>0.08</v>
      </c>
      <c r="R3" s="197">
        <v>0.2</v>
      </c>
      <c r="S3" s="197">
        <v>0.21</v>
      </c>
      <c r="T3" s="197">
        <v>0</v>
      </c>
      <c r="U3" s="197">
        <v>7.75</v>
      </c>
      <c r="V3" s="197">
        <v>0.15</v>
      </c>
      <c r="W3" s="197">
        <v>0.36</v>
      </c>
      <c r="X3" s="197">
        <v>0.72</v>
      </c>
      <c r="Y3" s="197">
        <v>0</v>
      </c>
      <c r="Z3" s="197">
        <v>1.82</v>
      </c>
      <c r="AA3" s="197">
        <v>0.62</v>
      </c>
      <c r="AB3" s="197">
        <v>0</v>
      </c>
      <c r="AC3" s="197">
        <v>0.97</v>
      </c>
      <c r="AD3" s="197">
        <v>6.82</v>
      </c>
      <c r="AE3" s="197">
        <v>0</v>
      </c>
      <c r="AF3" s="197">
        <v>0</v>
      </c>
      <c r="AG3" s="197">
        <v>42.59</v>
      </c>
      <c r="AH3" s="197">
        <v>0</v>
      </c>
      <c r="AI3" s="197">
        <v>10.45</v>
      </c>
      <c r="AJ3" s="197">
        <v>0</v>
      </c>
      <c r="AK3" s="197">
        <v>12.6</v>
      </c>
      <c r="AL3" s="197">
        <v>0</v>
      </c>
      <c r="AM3" s="197">
        <v>0</v>
      </c>
      <c r="AN3" s="197">
        <v>0</v>
      </c>
      <c r="AO3" s="197">
        <v>220.5</v>
      </c>
      <c r="AP3" s="197">
        <v>0</v>
      </c>
      <c r="AQ3" s="197">
        <v>0</v>
      </c>
      <c r="AR3" s="197">
        <v>0</v>
      </c>
      <c r="AS3" s="197">
        <v>1.38</v>
      </c>
      <c r="AT3" s="197">
        <v>1.53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10.4</v>
      </c>
      <c r="E4" s="197">
        <v>0</v>
      </c>
      <c r="F4" s="197">
        <v>9.52</v>
      </c>
      <c r="G4" s="197">
        <v>5.52</v>
      </c>
      <c r="H4" s="197">
        <v>0</v>
      </c>
      <c r="I4" s="197">
        <v>11.83</v>
      </c>
      <c r="J4" s="197">
        <v>8.35</v>
      </c>
      <c r="K4" s="197">
        <v>2.61</v>
      </c>
      <c r="L4" s="197">
        <v>2.0699999999999998</v>
      </c>
      <c r="M4" s="197">
        <v>0</v>
      </c>
      <c r="N4" s="197">
        <v>0.47</v>
      </c>
      <c r="O4" s="197">
        <v>0.77</v>
      </c>
      <c r="P4" s="197">
        <v>1.63</v>
      </c>
      <c r="Q4" s="197">
        <v>0.08</v>
      </c>
      <c r="R4" s="197">
        <v>0.2</v>
      </c>
      <c r="S4" s="197">
        <v>0.21</v>
      </c>
      <c r="T4" s="197">
        <v>0</v>
      </c>
      <c r="U4" s="197">
        <v>7.75</v>
      </c>
      <c r="V4" s="197">
        <v>0.15</v>
      </c>
      <c r="W4" s="197">
        <v>0.36</v>
      </c>
      <c r="X4" s="197">
        <v>0.72</v>
      </c>
      <c r="Y4" s="197">
        <v>0</v>
      </c>
      <c r="Z4" s="197">
        <v>1.82</v>
      </c>
      <c r="AA4" s="197">
        <v>0.62</v>
      </c>
      <c r="AB4" s="197">
        <v>0</v>
      </c>
      <c r="AC4" s="197">
        <v>0.97</v>
      </c>
      <c r="AD4" s="197">
        <v>6.82</v>
      </c>
      <c r="AE4" s="197">
        <v>0</v>
      </c>
      <c r="AF4" s="197">
        <v>0</v>
      </c>
      <c r="AG4" s="197">
        <v>42.59</v>
      </c>
      <c r="AH4" s="197">
        <v>0</v>
      </c>
      <c r="AI4" s="197">
        <v>10.45</v>
      </c>
      <c r="AJ4" s="197">
        <v>0</v>
      </c>
      <c r="AK4" s="197">
        <v>12.6</v>
      </c>
      <c r="AL4" s="197">
        <v>0</v>
      </c>
      <c r="AM4" s="197">
        <v>0</v>
      </c>
      <c r="AN4" s="197">
        <v>0</v>
      </c>
      <c r="AO4" s="197">
        <v>220.5</v>
      </c>
      <c r="AP4" s="197">
        <v>0</v>
      </c>
      <c r="AQ4" s="197">
        <v>0</v>
      </c>
      <c r="AR4" s="197">
        <v>0</v>
      </c>
      <c r="AS4" s="197">
        <v>1.38</v>
      </c>
      <c r="AT4" s="197">
        <v>1.53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10.4</v>
      </c>
      <c r="E5" s="197">
        <v>0</v>
      </c>
      <c r="F5" s="197">
        <v>9.52</v>
      </c>
      <c r="G5" s="197">
        <v>5.52</v>
      </c>
      <c r="H5" s="197">
        <v>0</v>
      </c>
      <c r="I5" s="197">
        <v>11.83</v>
      </c>
      <c r="J5" s="197">
        <v>8.35</v>
      </c>
      <c r="K5" s="197">
        <v>2.61</v>
      </c>
      <c r="L5" s="197">
        <v>2.0699999999999998</v>
      </c>
      <c r="M5" s="197">
        <v>0</v>
      </c>
      <c r="N5" s="197">
        <v>0.47</v>
      </c>
      <c r="O5" s="197">
        <v>0.77</v>
      </c>
      <c r="P5" s="197">
        <v>1.63</v>
      </c>
      <c r="Q5" s="197">
        <v>0.08</v>
      </c>
      <c r="R5" s="197">
        <v>0.2</v>
      </c>
      <c r="S5" s="197">
        <v>0.21</v>
      </c>
      <c r="T5" s="197">
        <v>0</v>
      </c>
      <c r="U5" s="197">
        <v>7.75</v>
      </c>
      <c r="V5" s="197">
        <v>0.15</v>
      </c>
      <c r="W5" s="197">
        <v>0.36</v>
      </c>
      <c r="X5" s="197">
        <v>0.76</v>
      </c>
      <c r="Y5" s="197">
        <v>0</v>
      </c>
      <c r="Z5" s="197">
        <v>1.82</v>
      </c>
      <c r="AA5" s="197">
        <v>0.62</v>
      </c>
      <c r="AB5" s="197">
        <v>0</v>
      </c>
      <c r="AC5" s="197">
        <v>0.97</v>
      </c>
      <c r="AD5" s="197">
        <v>6.82</v>
      </c>
      <c r="AE5" s="197">
        <v>0</v>
      </c>
      <c r="AF5" s="197">
        <v>0</v>
      </c>
      <c r="AG5" s="197">
        <v>42.59</v>
      </c>
      <c r="AH5" s="197">
        <v>0</v>
      </c>
      <c r="AI5" s="197">
        <v>10.45</v>
      </c>
      <c r="AJ5" s="197">
        <v>0</v>
      </c>
      <c r="AK5" s="197">
        <v>12.6</v>
      </c>
      <c r="AL5" s="197">
        <v>0</v>
      </c>
      <c r="AM5" s="197">
        <v>0</v>
      </c>
      <c r="AN5" s="197">
        <v>0</v>
      </c>
      <c r="AO5" s="197">
        <v>220.5</v>
      </c>
      <c r="AP5" s="197">
        <v>0</v>
      </c>
      <c r="AQ5" s="197">
        <v>0</v>
      </c>
      <c r="AR5" s="197">
        <v>0</v>
      </c>
      <c r="AS5" s="197">
        <v>1.38</v>
      </c>
      <c r="AT5" s="197">
        <v>1.53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10.4</v>
      </c>
      <c r="E6" s="197">
        <v>0</v>
      </c>
      <c r="F6" s="197">
        <v>9.52</v>
      </c>
      <c r="G6" s="197">
        <v>5.52</v>
      </c>
      <c r="H6" s="197">
        <v>0</v>
      </c>
      <c r="I6" s="197">
        <v>11.83</v>
      </c>
      <c r="J6" s="197">
        <v>8.35</v>
      </c>
      <c r="K6" s="197">
        <v>2.61</v>
      </c>
      <c r="L6" s="197">
        <v>2.0699999999999998</v>
      </c>
      <c r="M6" s="197">
        <v>0</v>
      </c>
      <c r="N6" s="197">
        <v>0.47</v>
      </c>
      <c r="O6" s="197">
        <v>0.77</v>
      </c>
      <c r="P6" s="197">
        <v>1.63</v>
      </c>
      <c r="Q6" s="197">
        <v>0.08</v>
      </c>
      <c r="R6" s="197">
        <v>0.2</v>
      </c>
      <c r="S6" s="197">
        <v>0.21</v>
      </c>
      <c r="T6" s="197">
        <v>0</v>
      </c>
      <c r="U6" s="197">
        <v>7.75</v>
      </c>
      <c r="V6" s="197">
        <v>0.15</v>
      </c>
      <c r="W6" s="197">
        <v>0.36</v>
      </c>
      <c r="X6" s="197">
        <v>0.8</v>
      </c>
      <c r="Y6" s="197">
        <v>0</v>
      </c>
      <c r="Z6" s="197">
        <v>1.82</v>
      </c>
      <c r="AA6" s="197">
        <v>0.62</v>
      </c>
      <c r="AB6" s="197">
        <v>0</v>
      </c>
      <c r="AC6" s="197">
        <v>0.97</v>
      </c>
      <c r="AD6" s="197">
        <v>6.82</v>
      </c>
      <c r="AE6" s="197">
        <v>0</v>
      </c>
      <c r="AF6" s="197">
        <v>0</v>
      </c>
      <c r="AG6" s="197">
        <v>42.59</v>
      </c>
      <c r="AH6" s="197">
        <v>0</v>
      </c>
      <c r="AI6" s="197">
        <v>10.45</v>
      </c>
      <c r="AJ6" s="197">
        <v>0</v>
      </c>
      <c r="AK6" s="197">
        <v>12.6</v>
      </c>
      <c r="AL6" s="197">
        <v>0</v>
      </c>
      <c r="AM6" s="197">
        <v>0</v>
      </c>
      <c r="AN6" s="197">
        <v>0</v>
      </c>
      <c r="AO6" s="197">
        <v>220.5</v>
      </c>
      <c r="AP6" s="197">
        <v>0</v>
      </c>
      <c r="AQ6" s="197">
        <v>0</v>
      </c>
      <c r="AR6" s="197">
        <v>0</v>
      </c>
      <c r="AS6" s="197">
        <v>1.38</v>
      </c>
      <c r="AT6" s="197">
        <v>1.53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10.4</v>
      </c>
      <c r="E7" s="197">
        <v>0</v>
      </c>
      <c r="F7" s="197">
        <v>9.65</v>
      </c>
      <c r="G7" s="197">
        <v>5.52</v>
      </c>
      <c r="H7" s="197">
        <v>0</v>
      </c>
      <c r="I7" s="197">
        <v>11.83</v>
      </c>
      <c r="J7" s="197">
        <v>8.35</v>
      </c>
      <c r="K7" s="197">
        <v>2.61</v>
      </c>
      <c r="L7" s="197">
        <v>2.08</v>
      </c>
      <c r="M7" s="197">
        <v>0</v>
      </c>
      <c r="N7" s="197">
        <v>0.47</v>
      </c>
      <c r="O7" s="197">
        <v>0.77</v>
      </c>
      <c r="P7" s="197">
        <v>1.63</v>
      </c>
      <c r="Q7" s="197">
        <v>0.08</v>
      </c>
      <c r="R7" s="197">
        <v>0.2</v>
      </c>
      <c r="S7" s="197">
        <v>0.21</v>
      </c>
      <c r="T7" s="197">
        <v>0</v>
      </c>
      <c r="U7" s="197">
        <v>7.75</v>
      </c>
      <c r="V7" s="197">
        <v>0.15</v>
      </c>
      <c r="W7" s="197">
        <v>0.36</v>
      </c>
      <c r="X7" s="197">
        <v>0.8</v>
      </c>
      <c r="Y7" s="197">
        <v>0</v>
      </c>
      <c r="Z7" s="197">
        <v>1.82</v>
      </c>
      <c r="AA7" s="197">
        <v>0.62</v>
      </c>
      <c r="AB7" s="197">
        <v>0</v>
      </c>
      <c r="AC7" s="197">
        <v>0.97</v>
      </c>
      <c r="AD7" s="197">
        <v>6.82</v>
      </c>
      <c r="AE7" s="197">
        <v>0</v>
      </c>
      <c r="AF7" s="197">
        <v>0</v>
      </c>
      <c r="AG7" s="197">
        <v>42.59</v>
      </c>
      <c r="AH7" s="197">
        <v>0</v>
      </c>
      <c r="AI7" s="197">
        <v>10.45</v>
      </c>
      <c r="AJ7" s="197">
        <v>0</v>
      </c>
      <c r="AK7" s="197">
        <v>9.01</v>
      </c>
      <c r="AL7" s="197">
        <v>0</v>
      </c>
      <c r="AM7" s="197">
        <v>0</v>
      </c>
      <c r="AN7" s="197">
        <v>0</v>
      </c>
      <c r="AO7" s="197">
        <v>220.5</v>
      </c>
      <c r="AP7" s="197">
        <v>0</v>
      </c>
      <c r="AQ7" s="197">
        <v>0</v>
      </c>
      <c r="AR7" s="197">
        <v>0</v>
      </c>
      <c r="AS7" s="197">
        <v>1.38</v>
      </c>
      <c r="AT7" s="197">
        <v>1.53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10.4</v>
      </c>
      <c r="E8" s="197">
        <v>0</v>
      </c>
      <c r="F8" s="197">
        <v>9.65</v>
      </c>
      <c r="G8" s="197">
        <v>5.52</v>
      </c>
      <c r="H8" s="197">
        <v>0</v>
      </c>
      <c r="I8" s="197">
        <v>11.83</v>
      </c>
      <c r="J8" s="197">
        <v>8.35</v>
      </c>
      <c r="K8" s="197">
        <v>2.61</v>
      </c>
      <c r="L8" s="197">
        <v>2.08</v>
      </c>
      <c r="M8" s="197">
        <v>0</v>
      </c>
      <c r="N8" s="197">
        <v>0.47</v>
      </c>
      <c r="O8" s="197">
        <v>0.77</v>
      </c>
      <c r="P8" s="197">
        <v>1.63</v>
      </c>
      <c r="Q8" s="197">
        <v>0.08</v>
      </c>
      <c r="R8" s="197">
        <v>0.2</v>
      </c>
      <c r="S8" s="197">
        <v>0.21</v>
      </c>
      <c r="T8" s="197">
        <v>0</v>
      </c>
      <c r="U8" s="197">
        <v>7.75</v>
      </c>
      <c r="V8" s="197">
        <v>0.15</v>
      </c>
      <c r="W8" s="197">
        <v>0.36</v>
      </c>
      <c r="X8" s="197">
        <v>0.8</v>
      </c>
      <c r="Y8" s="197">
        <v>0</v>
      </c>
      <c r="Z8" s="197">
        <v>1.82</v>
      </c>
      <c r="AA8" s="197">
        <v>0.62</v>
      </c>
      <c r="AB8" s="197">
        <v>0</v>
      </c>
      <c r="AC8" s="197">
        <v>0.97</v>
      </c>
      <c r="AD8" s="197">
        <v>6.82</v>
      </c>
      <c r="AE8" s="197">
        <v>0</v>
      </c>
      <c r="AF8" s="197">
        <v>0</v>
      </c>
      <c r="AG8" s="197">
        <v>42.59</v>
      </c>
      <c r="AH8" s="197">
        <v>0</v>
      </c>
      <c r="AI8" s="197">
        <v>10.45</v>
      </c>
      <c r="AJ8" s="197">
        <v>0</v>
      </c>
      <c r="AK8" s="197">
        <v>9.01</v>
      </c>
      <c r="AL8" s="197">
        <v>0</v>
      </c>
      <c r="AM8" s="197">
        <v>0</v>
      </c>
      <c r="AN8" s="197">
        <v>0</v>
      </c>
      <c r="AO8" s="197">
        <v>220.5</v>
      </c>
      <c r="AP8" s="197">
        <v>0</v>
      </c>
      <c r="AQ8" s="197">
        <v>0</v>
      </c>
      <c r="AR8" s="197">
        <v>0</v>
      </c>
      <c r="AS8" s="197">
        <v>1.38</v>
      </c>
      <c r="AT8" s="197">
        <v>1.53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10.4</v>
      </c>
      <c r="E9" s="197">
        <v>0</v>
      </c>
      <c r="F9" s="197">
        <v>9.65</v>
      </c>
      <c r="G9" s="197">
        <v>5.52</v>
      </c>
      <c r="H9" s="197">
        <v>0</v>
      </c>
      <c r="I9" s="197">
        <v>11.83</v>
      </c>
      <c r="J9" s="197">
        <v>8.35</v>
      </c>
      <c r="K9" s="197">
        <v>2.61</v>
      </c>
      <c r="L9" s="197">
        <v>2.0699999999999998</v>
      </c>
      <c r="M9" s="197">
        <v>0</v>
      </c>
      <c r="N9" s="197">
        <v>0.47</v>
      </c>
      <c r="O9" s="197">
        <v>0.77</v>
      </c>
      <c r="P9" s="197">
        <v>1.63</v>
      </c>
      <c r="Q9" s="197">
        <v>0.08</v>
      </c>
      <c r="R9" s="197">
        <v>0.2</v>
      </c>
      <c r="S9" s="197">
        <v>0.21</v>
      </c>
      <c r="T9" s="197">
        <v>0</v>
      </c>
      <c r="U9" s="197">
        <v>7.75</v>
      </c>
      <c r="V9" s="197">
        <v>0.15</v>
      </c>
      <c r="W9" s="197">
        <v>0.36</v>
      </c>
      <c r="X9" s="197">
        <v>0.8</v>
      </c>
      <c r="Y9" s="197">
        <v>0</v>
      </c>
      <c r="Z9" s="197">
        <v>1.82</v>
      </c>
      <c r="AA9" s="197">
        <v>0.62</v>
      </c>
      <c r="AB9" s="197">
        <v>0</v>
      </c>
      <c r="AC9" s="197">
        <v>0.97</v>
      </c>
      <c r="AD9" s="197">
        <v>6.82</v>
      </c>
      <c r="AE9" s="197">
        <v>0</v>
      </c>
      <c r="AF9" s="197">
        <v>0</v>
      </c>
      <c r="AG9" s="197">
        <v>42.59</v>
      </c>
      <c r="AH9" s="197">
        <v>0</v>
      </c>
      <c r="AI9" s="197">
        <v>10.45</v>
      </c>
      <c r="AJ9" s="197">
        <v>0</v>
      </c>
      <c r="AK9" s="197">
        <v>9.01</v>
      </c>
      <c r="AL9" s="197">
        <v>0</v>
      </c>
      <c r="AM9" s="197">
        <v>0</v>
      </c>
      <c r="AN9" s="197">
        <v>0</v>
      </c>
      <c r="AO9" s="197">
        <v>220.5</v>
      </c>
      <c r="AP9" s="197">
        <v>0</v>
      </c>
      <c r="AQ9" s="197">
        <v>0</v>
      </c>
      <c r="AR9" s="197">
        <v>0</v>
      </c>
      <c r="AS9" s="197">
        <v>1.38</v>
      </c>
      <c r="AT9" s="197">
        <v>1.53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10.4</v>
      </c>
      <c r="E10" s="197">
        <v>0</v>
      </c>
      <c r="F10" s="197">
        <v>9.65</v>
      </c>
      <c r="G10" s="197">
        <v>5.52</v>
      </c>
      <c r="H10" s="197">
        <v>0</v>
      </c>
      <c r="I10" s="197">
        <v>11.83</v>
      </c>
      <c r="J10" s="197">
        <v>8.35</v>
      </c>
      <c r="K10" s="197">
        <v>2.61</v>
      </c>
      <c r="L10" s="197">
        <v>2.0699999999999998</v>
      </c>
      <c r="M10" s="197">
        <v>0</v>
      </c>
      <c r="N10" s="197">
        <v>0.47</v>
      </c>
      <c r="O10" s="197">
        <v>0.77</v>
      </c>
      <c r="P10" s="197">
        <v>1.63</v>
      </c>
      <c r="Q10" s="197">
        <v>0.08</v>
      </c>
      <c r="R10" s="197">
        <v>0.2</v>
      </c>
      <c r="S10" s="197">
        <v>0.21</v>
      </c>
      <c r="T10" s="197">
        <v>0</v>
      </c>
      <c r="U10" s="197">
        <v>7.75</v>
      </c>
      <c r="V10" s="197">
        <v>0.15</v>
      </c>
      <c r="W10" s="197">
        <v>0.36</v>
      </c>
      <c r="X10" s="197">
        <v>0.8</v>
      </c>
      <c r="Y10" s="197">
        <v>0</v>
      </c>
      <c r="Z10" s="197">
        <v>1.82</v>
      </c>
      <c r="AA10" s="197">
        <v>0.62</v>
      </c>
      <c r="AB10" s="197">
        <v>0</v>
      </c>
      <c r="AC10" s="197">
        <v>0.97</v>
      </c>
      <c r="AD10" s="197">
        <v>6.82</v>
      </c>
      <c r="AE10" s="197">
        <v>0</v>
      </c>
      <c r="AF10" s="197">
        <v>0</v>
      </c>
      <c r="AG10" s="197">
        <v>42.59</v>
      </c>
      <c r="AH10" s="197">
        <v>0</v>
      </c>
      <c r="AI10" s="197">
        <v>10.45</v>
      </c>
      <c r="AJ10" s="197">
        <v>0</v>
      </c>
      <c r="AK10" s="197">
        <v>9.01</v>
      </c>
      <c r="AL10" s="197">
        <v>0</v>
      </c>
      <c r="AM10" s="197">
        <v>0</v>
      </c>
      <c r="AN10" s="197">
        <v>0</v>
      </c>
      <c r="AO10" s="197">
        <v>220.5</v>
      </c>
      <c r="AP10" s="197">
        <v>0</v>
      </c>
      <c r="AQ10" s="197">
        <v>0</v>
      </c>
      <c r="AR10" s="197">
        <v>0</v>
      </c>
      <c r="AS10" s="197">
        <v>1.38</v>
      </c>
      <c r="AT10" s="197">
        <v>1.53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10.4</v>
      </c>
      <c r="E11" s="197">
        <v>0</v>
      </c>
      <c r="F11" s="197">
        <v>9.65</v>
      </c>
      <c r="G11" s="197">
        <v>5.52</v>
      </c>
      <c r="H11" s="197">
        <v>0</v>
      </c>
      <c r="I11" s="197">
        <v>11.83</v>
      </c>
      <c r="J11" s="197">
        <v>8.35</v>
      </c>
      <c r="K11" s="197">
        <v>2.61</v>
      </c>
      <c r="L11" s="197">
        <v>2.0699999999999998</v>
      </c>
      <c r="M11" s="197">
        <v>0</v>
      </c>
      <c r="N11" s="197">
        <v>0.47</v>
      </c>
      <c r="O11" s="197">
        <v>0.77</v>
      </c>
      <c r="P11" s="197">
        <v>1.63</v>
      </c>
      <c r="Q11" s="197">
        <v>0.08</v>
      </c>
      <c r="R11" s="197">
        <v>0.25</v>
      </c>
      <c r="S11" s="197">
        <v>0.21</v>
      </c>
      <c r="T11" s="197">
        <v>0</v>
      </c>
      <c r="U11" s="197">
        <v>7.75</v>
      </c>
      <c r="V11" s="197">
        <v>0.15</v>
      </c>
      <c r="W11" s="197">
        <v>0.36</v>
      </c>
      <c r="X11" s="197">
        <v>0.8</v>
      </c>
      <c r="Y11" s="197">
        <v>0</v>
      </c>
      <c r="Z11" s="197">
        <v>1.82</v>
      </c>
      <c r="AA11" s="197">
        <v>0.62</v>
      </c>
      <c r="AB11" s="197">
        <v>0</v>
      </c>
      <c r="AC11" s="197">
        <v>0.97</v>
      </c>
      <c r="AD11" s="197">
        <v>6.82</v>
      </c>
      <c r="AE11" s="197">
        <v>0</v>
      </c>
      <c r="AF11" s="197">
        <v>0</v>
      </c>
      <c r="AG11" s="197">
        <v>42.59</v>
      </c>
      <c r="AH11" s="197">
        <v>0</v>
      </c>
      <c r="AI11" s="197">
        <v>10.45</v>
      </c>
      <c r="AJ11" s="197">
        <v>0</v>
      </c>
      <c r="AK11" s="197">
        <v>9.01</v>
      </c>
      <c r="AL11" s="197">
        <v>0</v>
      </c>
      <c r="AM11" s="197">
        <v>0</v>
      </c>
      <c r="AN11" s="197">
        <v>0</v>
      </c>
      <c r="AO11" s="197">
        <v>220.5</v>
      </c>
      <c r="AP11" s="197">
        <v>0</v>
      </c>
      <c r="AQ11" s="197">
        <v>0</v>
      </c>
      <c r="AR11" s="197">
        <v>0</v>
      </c>
      <c r="AS11" s="197">
        <v>1.38</v>
      </c>
      <c r="AT11" s="197">
        <v>1.53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10.4</v>
      </c>
      <c r="E12" s="197">
        <v>0</v>
      </c>
      <c r="F12" s="197">
        <v>9.65</v>
      </c>
      <c r="G12" s="197">
        <v>5.52</v>
      </c>
      <c r="H12" s="197">
        <v>0</v>
      </c>
      <c r="I12" s="197">
        <v>11.83</v>
      </c>
      <c r="J12" s="197">
        <v>8.35</v>
      </c>
      <c r="K12" s="197">
        <v>2.61</v>
      </c>
      <c r="L12" s="197">
        <v>2.0699999999999998</v>
      </c>
      <c r="M12" s="197">
        <v>0</v>
      </c>
      <c r="N12" s="197">
        <v>0.47</v>
      </c>
      <c r="O12" s="197">
        <v>0.77</v>
      </c>
      <c r="P12" s="197">
        <v>1.63</v>
      </c>
      <c r="Q12" s="197">
        <v>0.08</v>
      </c>
      <c r="R12" s="197">
        <v>0.31</v>
      </c>
      <c r="S12" s="197">
        <v>0.21</v>
      </c>
      <c r="T12" s="197">
        <v>0</v>
      </c>
      <c r="U12" s="197">
        <v>7.75</v>
      </c>
      <c r="V12" s="197">
        <v>0.15</v>
      </c>
      <c r="W12" s="197">
        <v>0.36</v>
      </c>
      <c r="X12" s="197">
        <v>0.8</v>
      </c>
      <c r="Y12" s="197">
        <v>0</v>
      </c>
      <c r="Z12" s="197">
        <v>1.82</v>
      </c>
      <c r="AA12" s="197">
        <v>0.62</v>
      </c>
      <c r="AB12" s="197">
        <v>0</v>
      </c>
      <c r="AC12" s="197">
        <v>0.97</v>
      </c>
      <c r="AD12" s="197">
        <v>6.82</v>
      </c>
      <c r="AE12" s="197">
        <v>0</v>
      </c>
      <c r="AF12" s="197">
        <v>0</v>
      </c>
      <c r="AG12" s="197">
        <v>42.59</v>
      </c>
      <c r="AH12" s="197">
        <v>0</v>
      </c>
      <c r="AI12" s="197">
        <v>10.45</v>
      </c>
      <c r="AJ12" s="197">
        <v>0</v>
      </c>
      <c r="AK12" s="197">
        <v>9.01</v>
      </c>
      <c r="AL12" s="197">
        <v>0</v>
      </c>
      <c r="AM12" s="197">
        <v>0</v>
      </c>
      <c r="AN12" s="197">
        <v>0</v>
      </c>
      <c r="AO12" s="197">
        <v>220.5</v>
      </c>
      <c r="AP12" s="197">
        <v>0</v>
      </c>
      <c r="AQ12" s="197">
        <v>0</v>
      </c>
      <c r="AR12" s="197">
        <v>0</v>
      </c>
      <c r="AS12" s="197">
        <v>1.38</v>
      </c>
      <c r="AT12" s="197">
        <v>1.53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10.4</v>
      </c>
      <c r="E13" s="197">
        <v>0</v>
      </c>
      <c r="F13" s="197">
        <v>9.65</v>
      </c>
      <c r="G13" s="197">
        <v>5.52</v>
      </c>
      <c r="H13" s="197">
        <v>0</v>
      </c>
      <c r="I13" s="197">
        <v>11.83</v>
      </c>
      <c r="J13" s="197">
        <v>8.35</v>
      </c>
      <c r="K13" s="197">
        <v>2.61</v>
      </c>
      <c r="L13" s="197">
        <v>2.0699999999999998</v>
      </c>
      <c r="M13" s="197">
        <v>0</v>
      </c>
      <c r="N13" s="197">
        <v>0.47</v>
      </c>
      <c r="O13" s="197">
        <v>0.77</v>
      </c>
      <c r="P13" s="197">
        <v>1.63</v>
      </c>
      <c r="Q13" s="197">
        <v>0.08</v>
      </c>
      <c r="R13" s="197">
        <v>0</v>
      </c>
      <c r="S13" s="197">
        <v>0.21</v>
      </c>
      <c r="T13" s="197">
        <v>0</v>
      </c>
      <c r="U13" s="197">
        <v>7.75</v>
      </c>
      <c r="V13" s="197">
        <v>0.15</v>
      </c>
      <c r="W13" s="197">
        <v>0.36</v>
      </c>
      <c r="X13" s="197">
        <v>0.8</v>
      </c>
      <c r="Y13" s="197">
        <v>0</v>
      </c>
      <c r="Z13" s="197">
        <v>1.82</v>
      </c>
      <c r="AA13" s="197">
        <v>0.62</v>
      </c>
      <c r="AB13" s="197">
        <v>0</v>
      </c>
      <c r="AC13" s="197">
        <v>0.97</v>
      </c>
      <c r="AD13" s="197">
        <v>6.82</v>
      </c>
      <c r="AE13" s="197">
        <v>0</v>
      </c>
      <c r="AF13" s="197">
        <v>0</v>
      </c>
      <c r="AG13" s="197">
        <v>42.59</v>
      </c>
      <c r="AH13" s="197">
        <v>0</v>
      </c>
      <c r="AI13" s="197">
        <v>10.45</v>
      </c>
      <c r="AJ13" s="197">
        <v>0</v>
      </c>
      <c r="AK13" s="197">
        <v>9.01</v>
      </c>
      <c r="AL13" s="197">
        <v>0</v>
      </c>
      <c r="AM13" s="197">
        <v>0</v>
      </c>
      <c r="AN13" s="197">
        <v>0</v>
      </c>
      <c r="AO13" s="197">
        <v>220.5</v>
      </c>
      <c r="AP13" s="197">
        <v>0</v>
      </c>
      <c r="AQ13" s="197">
        <v>0</v>
      </c>
      <c r="AR13" s="197">
        <v>0</v>
      </c>
      <c r="AS13" s="197">
        <v>1.38</v>
      </c>
      <c r="AT13" s="197">
        <v>1.53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10.4</v>
      </c>
      <c r="E14" s="197">
        <v>0</v>
      </c>
      <c r="F14" s="197">
        <v>9.65</v>
      </c>
      <c r="G14" s="197">
        <v>5.52</v>
      </c>
      <c r="H14" s="197">
        <v>0</v>
      </c>
      <c r="I14" s="197">
        <v>11.83</v>
      </c>
      <c r="J14" s="197">
        <v>8.35</v>
      </c>
      <c r="K14" s="197">
        <v>2.61</v>
      </c>
      <c r="L14" s="197">
        <v>2.0699999999999998</v>
      </c>
      <c r="M14" s="197">
        <v>0</v>
      </c>
      <c r="N14" s="197">
        <v>0.47</v>
      </c>
      <c r="O14" s="197">
        <v>0.77</v>
      </c>
      <c r="P14" s="197">
        <v>1.63</v>
      </c>
      <c r="Q14" s="197">
        <v>0.08</v>
      </c>
      <c r="R14" s="197">
        <v>0</v>
      </c>
      <c r="S14" s="197">
        <v>0.21</v>
      </c>
      <c r="T14" s="197">
        <v>0</v>
      </c>
      <c r="U14" s="197">
        <v>7.75</v>
      </c>
      <c r="V14" s="197">
        <v>0.15</v>
      </c>
      <c r="W14" s="197">
        <v>0.36</v>
      </c>
      <c r="X14" s="197">
        <v>0.8</v>
      </c>
      <c r="Y14" s="197">
        <v>0</v>
      </c>
      <c r="Z14" s="197">
        <v>1.82</v>
      </c>
      <c r="AA14" s="197">
        <v>0.62</v>
      </c>
      <c r="AB14" s="197">
        <v>0</v>
      </c>
      <c r="AC14" s="197">
        <v>0.97</v>
      </c>
      <c r="AD14" s="197">
        <v>6.82</v>
      </c>
      <c r="AE14" s="197">
        <v>0</v>
      </c>
      <c r="AF14" s="197">
        <v>0</v>
      </c>
      <c r="AG14" s="197">
        <v>42.59</v>
      </c>
      <c r="AH14" s="197">
        <v>0</v>
      </c>
      <c r="AI14" s="197">
        <v>10.45</v>
      </c>
      <c r="AJ14" s="197">
        <v>0</v>
      </c>
      <c r="AK14" s="197">
        <v>9.01</v>
      </c>
      <c r="AL14" s="197">
        <v>0</v>
      </c>
      <c r="AM14" s="197">
        <v>0</v>
      </c>
      <c r="AN14" s="197">
        <v>0</v>
      </c>
      <c r="AO14" s="197">
        <v>220.5</v>
      </c>
      <c r="AP14" s="197">
        <v>0</v>
      </c>
      <c r="AQ14" s="197">
        <v>0</v>
      </c>
      <c r="AR14" s="197">
        <v>0</v>
      </c>
      <c r="AS14" s="197">
        <v>1.38</v>
      </c>
      <c r="AT14" s="197">
        <v>1.53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10.4</v>
      </c>
      <c r="E15" s="197">
        <v>0</v>
      </c>
      <c r="F15" s="197">
        <v>9.65</v>
      </c>
      <c r="G15" s="197">
        <v>5.52</v>
      </c>
      <c r="H15" s="197">
        <v>0</v>
      </c>
      <c r="I15" s="197">
        <v>11.83</v>
      </c>
      <c r="J15" s="197">
        <v>8.35</v>
      </c>
      <c r="K15" s="197">
        <v>2.61</v>
      </c>
      <c r="L15" s="197">
        <v>2.0699999999999998</v>
      </c>
      <c r="M15" s="197">
        <v>0</v>
      </c>
      <c r="N15" s="197">
        <v>0.47</v>
      </c>
      <c r="O15" s="197">
        <v>0.77</v>
      </c>
      <c r="P15" s="197">
        <v>1.63</v>
      </c>
      <c r="Q15" s="197">
        <v>0.08</v>
      </c>
      <c r="R15" s="197">
        <v>0</v>
      </c>
      <c r="S15" s="197">
        <v>0.21</v>
      </c>
      <c r="T15" s="197">
        <v>0</v>
      </c>
      <c r="U15" s="197">
        <v>7.75</v>
      </c>
      <c r="V15" s="197">
        <v>0.15</v>
      </c>
      <c r="W15" s="197">
        <v>0.36</v>
      </c>
      <c r="X15" s="197">
        <v>0.8</v>
      </c>
      <c r="Y15" s="197">
        <v>0</v>
      </c>
      <c r="Z15" s="197">
        <v>1.82</v>
      </c>
      <c r="AA15" s="197">
        <v>0.62</v>
      </c>
      <c r="AB15" s="197">
        <v>0</v>
      </c>
      <c r="AC15" s="197">
        <v>0.97</v>
      </c>
      <c r="AD15" s="197">
        <v>6.82</v>
      </c>
      <c r="AE15" s="197">
        <v>0</v>
      </c>
      <c r="AF15" s="197">
        <v>0</v>
      </c>
      <c r="AG15" s="197">
        <v>42.59</v>
      </c>
      <c r="AH15" s="197">
        <v>0</v>
      </c>
      <c r="AI15" s="197">
        <v>10.45</v>
      </c>
      <c r="AJ15" s="197">
        <v>0</v>
      </c>
      <c r="AK15" s="197">
        <v>9.01</v>
      </c>
      <c r="AL15" s="197">
        <v>0</v>
      </c>
      <c r="AM15" s="197">
        <v>0</v>
      </c>
      <c r="AN15" s="197">
        <v>0</v>
      </c>
      <c r="AO15" s="197">
        <v>220.5</v>
      </c>
      <c r="AP15" s="197">
        <v>0</v>
      </c>
      <c r="AQ15" s="197">
        <v>0</v>
      </c>
      <c r="AR15" s="197">
        <v>0</v>
      </c>
      <c r="AS15" s="197">
        <v>1.38</v>
      </c>
      <c r="AT15" s="197">
        <v>1.53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10.4</v>
      </c>
      <c r="E16" s="197">
        <v>0</v>
      </c>
      <c r="F16" s="197">
        <v>9.65</v>
      </c>
      <c r="G16" s="197">
        <v>5.52</v>
      </c>
      <c r="H16" s="197">
        <v>0</v>
      </c>
      <c r="I16" s="197">
        <v>11.83</v>
      </c>
      <c r="J16" s="197">
        <v>8.35</v>
      </c>
      <c r="K16" s="197">
        <v>2.61</v>
      </c>
      <c r="L16" s="197">
        <v>2.0699999999999998</v>
      </c>
      <c r="M16" s="197">
        <v>0</v>
      </c>
      <c r="N16" s="197">
        <v>0.47</v>
      </c>
      <c r="O16" s="197">
        <v>0.77</v>
      </c>
      <c r="P16" s="197">
        <v>1.63</v>
      </c>
      <c r="Q16" s="197">
        <v>0.08</v>
      </c>
      <c r="R16" s="197">
        <v>0</v>
      </c>
      <c r="S16" s="197">
        <v>0.21</v>
      </c>
      <c r="T16" s="197">
        <v>0</v>
      </c>
      <c r="U16" s="197">
        <v>7.75</v>
      </c>
      <c r="V16" s="197">
        <v>0.15</v>
      </c>
      <c r="W16" s="197">
        <v>0.36</v>
      </c>
      <c r="X16" s="197">
        <v>0.8</v>
      </c>
      <c r="Y16" s="197">
        <v>0</v>
      </c>
      <c r="Z16" s="197">
        <v>1.82</v>
      </c>
      <c r="AA16" s="197">
        <v>0.62</v>
      </c>
      <c r="AB16" s="197">
        <v>0</v>
      </c>
      <c r="AC16" s="197">
        <v>0.97</v>
      </c>
      <c r="AD16" s="197">
        <v>6.82</v>
      </c>
      <c r="AE16" s="197">
        <v>0</v>
      </c>
      <c r="AF16" s="197">
        <v>0</v>
      </c>
      <c r="AG16" s="197">
        <v>42.59</v>
      </c>
      <c r="AH16" s="197">
        <v>0</v>
      </c>
      <c r="AI16" s="197">
        <v>10.45</v>
      </c>
      <c r="AJ16" s="197">
        <v>0</v>
      </c>
      <c r="AK16" s="197">
        <v>9.01</v>
      </c>
      <c r="AL16" s="197">
        <v>0</v>
      </c>
      <c r="AM16" s="197">
        <v>0</v>
      </c>
      <c r="AN16" s="197">
        <v>0</v>
      </c>
      <c r="AO16" s="197">
        <v>220.5</v>
      </c>
      <c r="AP16" s="197">
        <v>0</v>
      </c>
      <c r="AQ16" s="197">
        <v>0</v>
      </c>
      <c r="AR16" s="197">
        <v>0</v>
      </c>
      <c r="AS16" s="197">
        <v>1.38</v>
      </c>
      <c r="AT16" s="197">
        <v>1.53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10.4</v>
      </c>
      <c r="E17" s="197">
        <v>0</v>
      </c>
      <c r="F17" s="197">
        <v>9.65</v>
      </c>
      <c r="G17" s="197">
        <v>5.52</v>
      </c>
      <c r="H17" s="197">
        <v>0</v>
      </c>
      <c r="I17" s="197">
        <v>11.83</v>
      </c>
      <c r="J17" s="197">
        <v>8.35</v>
      </c>
      <c r="K17" s="197">
        <v>2.61</v>
      </c>
      <c r="L17" s="197">
        <v>2.0699999999999998</v>
      </c>
      <c r="M17" s="197">
        <v>0</v>
      </c>
      <c r="N17" s="197">
        <v>0.47</v>
      </c>
      <c r="O17" s="197">
        <v>0.77</v>
      </c>
      <c r="P17" s="197">
        <v>1.63</v>
      </c>
      <c r="Q17" s="197">
        <v>0.08</v>
      </c>
      <c r="R17" s="197">
        <v>0</v>
      </c>
      <c r="S17" s="197">
        <v>0.21</v>
      </c>
      <c r="T17" s="197">
        <v>0</v>
      </c>
      <c r="U17" s="197">
        <v>7.75</v>
      </c>
      <c r="V17" s="197">
        <v>0.15</v>
      </c>
      <c r="W17" s="197">
        <v>0.36</v>
      </c>
      <c r="X17" s="197">
        <v>0.8</v>
      </c>
      <c r="Y17" s="197">
        <v>0</v>
      </c>
      <c r="Z17" s="197">
        <v>1.82</v>
      </c>
      <c r="AA17" s="197">
        <v>0.62</v>
      </c>
      <c r="AB17" s="197">
        <v>0</v>
      </c>
      <c r="AC17" s="197">
        <v>0.97</v>
      </c>
      <c r="AD17" s="197">
        <v>6.82</v>
      </c>
      <c r="AE17" s="197">
        <v>0</v>
      </c>
      <c r="AF17" s="197">
        <v>0</v>
      </c>
      <c r="AG17" s="197">
        <v>42.59</v>
      </c>
      <c r="AH17" s="197">
        <v>0</v>
      </c>
      <c r="AI17" s="197">
        <v>10.45</v>
      </c>
      <c r="AJ17" s="197">
        <v>0</v>
      </c>
      <c r="AK17" s="197">
        <v>9.01</v>
      </c>
      <c r="AL17" s="197">
        <v>0</v>
      </c>
      <c r="AM17" s="197">
        <v>0</v>
      </c>
      <c r="AN17" s="197">
        <v>0</v>
      </c>
      <c r="AO17" s="197">
        <v>220.5</v>
      </c>
      <c r="AP17" s="197">
        <v>0</v>
      </c>
      <c r="AQ17" s="197">
        <v>0</v>
      </c>
      <c r="AR17" s="197">
        <v>0</v>
      </c>
      <c r="AS17" s="197">
        <v>1.38</v>
      </c>
      <c r="AT17" s="197">
        <v>1.53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10.4</v>
      </c>
      <c r="E18" s="197">
        <v>0</v>
      </c>
      <c r="F18" s="197">
        <v>9.65</v>
      </c>
      <c r="G18" s="197">
        <v>5.52</v>
      </c>
      <c r="H18" s="197">
        <v>0</v>
      </c>
      <c r="I18" s="197">
        <v>11.83</v>
      </c>
      <c r="J18" s="197">
        <v>8.35</v>
      </c>
      <c r="K18" s="197">
        <v>2.61</v>
      </c>
      <c r="L18" s="197">
        <v>2.0699999999999998</v>
      </c>
      <c r="M18" s="197">
        <v>0</v>
      </c>
      <c r="N18" s="197">
        <v>0.47</v>
      </c>
      <c r="O18" s="197">
        <v>0.77</v>
      </c>
      <c r="P18" s="197">
        <v>1.63</v>
      </c>
      <c r="Q18" s="197">
        <v>0.08</v>
      </c>
      <c r="R18" s="197">
        <v>0</v>
      </c>
      <c r="S18" s="197">
        <v>0.21</v>
      </c>
      <c r="T18" s="197">
        <v>0</v>
      </c>
      <c r="U18" s="197">
        <v>7.75</v>
      </c>
      <c r="V18" s="197">
        <v>0.15</v>
      </c>
      <c r="W18" s="197">
        <v>0.36</v>
      </c>
      <c r="X18" s="197">
        <v>0.8</v>
      </c>
      <c r="Y18" s="197">
        <v>0</v>
      </c>
      <c r="Z18" s="197">
        <v>1.82</v>
      </c>
      <c r="AA18" s="197">
        <v>0.62</v>
      </c>
      <c r="AB18" s="197">
        <v>0</v>
      </c>
      <c r="AC18" s="197">
        <v>0.97</v>
      </c>
      <c r="AD18" s="197">
        <v>6.82</v>
      </c>
      <c r="AE18" s="197">
        <v>0</v>
      </c>
      <c r="AF18" s="197">
        <v>0</v>
      </c>
      <c r="AG18" s="197">
        <v>42.59</v>
      </c>
      <c r="AH18" s="197">
        <v>0</v>
      </c>
      <c r="AI18" s="197">
        <v>10.45</v>
      </c>
      <c r="AJ18" s="197">
        <v>0</v>
      </c>
      <c r="AK18" s="197">
        <v>9.01</v>
      </c>
      <c r="AL18" s="197">
        <v>0</v>
      </c>
      <c r="AM18" s="197">
        <v>0</v>
      </c>
      <c r="AN18" s="197">
        <v>0</v>
      </c>
      <c r="AO18" s="197">
        <v>220.5</v>
      </c>
      <c r="AP18" s="197">
        <v>0</v>
      </c>
      <c r="AQ18" s="197">
        <v>0</v>
      </c>
      <c r="AR18" s="197">
        <v>0</v>
      </c>
      <c r="AS18" s="197">
        <v>1.38</v>
      </c>
      <c r="AT18" s="197">
        <v>1.53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10.4</v>
      </c>
      <c r="E19" s="197">
        <v>0</v>
      </c>
      <c r="F19" s="197">
        <v>9.65</v>
      </c>
      <c r="G19" s="197">
        <v>5.52</v>
      </c>
      <c r="H19" s="197">
        <v>0</v>
      </c>
      <c r="I19" s="197">
        <v>11.83</v>
      </c>
      <c r="J19" s="197">
        <v>8.35</v>
      </c>
      <c r="K19" s="197">
        <v>2.61</v>
      </c>
      <c r="L19" s="197">
        <v>26.5</v>
      </c>
      <c r="M19" s="197">
        <v>0</v>
      </c>
      <c r="N19" s="197">
        <v>0.47</v>
      </c>
      <c r="O19" s="197">
        <v>0.77</v>
      </c>
      <c r="P19" s="197">
        <v>1.63</v>
      </c>
      <c r="Q19" s="197">
        <v>1.57</v>
      </c>
      <c r="R19" s="197">
        <v>0</v>
      </c>
      <c r="S19" s="197">
        <v>3.79</v>
      </c>
      <c r="T19" s="197">
        <v>0</v>
      </c>
      <c r="U19" s="197">
        <v>7.75</v>
      </c>
      <c r="V19" s="197">
        <v>0.15</v>
      </c>
      <c r="W19" s="197">
        <v>0.36</v>
      </c>
      <c r="X19" s="197">
        <v>0.8</v>
      </c>
      <c r="Y19" s="197">
        <v>0</v>
      </c>
      <c r="Z19" s="197">
        <v>1.82</v>
      </c>
      <c r="AA19" s="197">
        <v>0.62</v>
      </c>
      <c r="AB19" s="197">
        <v>0</v>
      </c>
      <c r="AC19" s="197">
        <v>0.97</v>
      </c>
      <c r="AD19" s="197">
        <v>6.82</v>
      </c>
      <c r="AE19" s="197">
        <v>0</v>
      </c>
      <c r="AF19" s="197">
        <v>0</v>
      </c>
      <c r="AG19" s="197">
        <v>42.59</v>
      </c>
      <c r="AH19" s="197">
        <v>0</v>
      </c>
      <c r="AI19" s="197">
        <v>10.45</v>
      </c>
      <c r="AJ19" s="197">
        <v>0</v>
      </c>
      <c r="AK19" s="197">
        <v>9.01</v>
      </c>
      <c r="AL19" s="197">
        <v>0</v>
      </c>
      <c r="AM19" s="197">
        <v>0</v>
      </c>
      <c r="AN19" s="197">
        <v>0</v>
      </c>
      <c r="AO19" s="197">
        <v>220.5</v>
      </c>
      <c r="AP19" s="197">
        <v>0</v>
      </c>
      <c r="AQ19" s="197">
        <v>0</v>
      </c>
      <c r="AR19" s="197">
        <v>0</v>
      </c>
      <c r="AS19" s="197">
        <v>1.38</v>
      </c>
      <c r="AT19" s="197">
        <v>1.53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10.4</v>
      </c>
      <c r="E20" s="197">
        <v>0</v>
      </c>
      <c r="F20" s="197">
        <v>9.65</v>
      </c>
      <c r="G20" s="197">
        <v>5.52</v>
      </c>
      <c r="H20" s="197">
        <v>0</v>
      </c>
      <c r="I20" s="197">
        <v>11.83</v>
      </c>
      <c r="J20" s="197">
        <v>8.35</v>
      </c>
      <c r="K20" s="197">
        <v>2.61</v>
      </c>
      <c r="L20" s="197">
        <v>2.0699999999999998</v>
      </c>
      <c r="M20" s="197">
        <v>0</v>
      </c>
      <c r="N20" s="197">
        <v>0.47</v>
      </c>
      <c r="O20" s="197">
        <v>0.77</v>
      </c>
      <c r="P20" s="197">
        <v>1.63</v>
      </c>
      <c r="Q20" s="197">
        <v>0.08</v>
      </c>
      <c r="R20" s="197">
        <v>0</v>
      </c>
      <c r="S20" s="197">
        <v>0.21</v>
      </c>
      <c r="T20" s="197">
        <v>0</v>
      </c>
      <c r="U20" s="197">
        <v>7.75</v>
      </c>
      <c r="V20" s="197">
        <v>0.15</v>
      </c>
      <c r="W20" s="197">
        <v>0.36</v>
      </c>
      <c r="X20" s="197">
        <v>0.8</v>
      </c>
      <c r="Y20" s="197">
        <v>0</v>
      </c>
      <c r="Z20" s="197">
        <v>1.82</v>
      </c>
      <c r="AA20" s="197">
        <v>0.62</v>
      </c>
      <c r="AB20" s="197">
        <v>0</v>
      </c>
      <c r="AC20" s="197">
        <v>0.97</v>
      </c>
      <c r="AD20" s="197">
        <v>6.82</v>
      </c>
      <c r="AE20" s="197">
        <v>0</v>
      </c>
      <c r="AF20" s="197">
        <v>0</v>
      </c>
      <c r="AG20" s="197">
        <v>42.59</v>
      </c>
      <c r="AH20" s="197">
        <v>0</v>
      </c>
      <c r="AI20" s="197">
        <v>10.45</v>
      </c>
      <c r="AJ20" s="197">
        <v>0</v>
      </c>
      <c r="AK20" s="197">
        <v>9.01</v>
      </c>
      <c r="AL20" s="197">
        <v>0</v>
      </c>
      <c r="AM20" s="197">
        <v>0</v>
      </c>
      <c r="AN20" s="197">
        <v>0</v>
      </c>
      <c r="AO20" s="197">
        <v>220.5</v>
      </c>
      <c r="AP20" s="197">
        <v>0</v>
      </c>
      <c r="AQ20" s="197">
        <v>0</v>
      </c>
      <c r="AR20" s="197">
        <v>0</v>
      </c>
      <c r="AS20" s="197">
        <v>1.38</v>
      </c>
      <c r="AT20" s="197">
        <v>1.53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10.4</v>
      </c>
      <c r="E21" s="197">
        <v>0</v>
      </c>
      <c r="F21" s="197">
        <v>9.65</v>
      </c>
      <c r="G21" s="197">
        <v>5.52</v>
      </c>
      <c r="H21" s="197">
        <v>0</v>
      </c>
      <c r="I21" s="197">
        <v>11.83</v>
      </c>
      <c r="J21" s="197">
        <v>8.35</v>
      </c>
      <c r="K21" s="197">
        <v>2.61</v>
      </c>
      <c r="L21" s="197">
        <v>2.0699999999999998</v>
      </c>
      <c r="M21" s="197">
        <v>0</v>
      </c>
      <c r="N21" s="197">
        <v>0.47</v>
      </c>
      <c r="O21" s="197">
        <v>0.77</v>
      </c>
      <c r="P21" s="197">
        <v>1.63</v>
      </c>
      <c r="Q21" s="197">
        <v>0.08</v>
      </c>
      <c r="R21" s="197">
        <v>0</v>
      </c>
      <c r="S21" s="197">
        <v>0.21</v>
      </c>
      <c r="T21" s="197">
        <v>0</v>
      </c>
      <c r="U21" s="197">
        <v>7.75</v>
      </c>
      <c r="V21" s="197">
        <v>0.15</v>
      </c>
      <c r="W21" s="197">
        <v>0.36</v>
      </c>
      <c r="X21" s="197">
        <v>0.8</v>
      </c>
      <c r="Y21" s="197">
        <v>0</v>
      </c>
      <c r="Z21" s="197">
        <v>1.82</v>
      </c>
      <c r="AA21" s="197">
        <v>0.62</v>
      </c>
      <c r="AB21" s="197">
        <v>0</v>
      </c>
      <c r="AC21" s="197">
        <v>0.97</v>
      </c>
      <c r="AD21" s="197">
        <v>6.82</v>
      </c>
      <c r="AE21" s="197">
        <v>0</v>
      </c>
      <c r="AF21" s="197">
        <v>0</v>
      </c>
      <c r="AG21" s="197">
        <v>42.59</v>
      </c>
      <c r="AH21" s="197">
        <v>0</v>
      </c>
      <c r="AI21" s="197">
        <v>10.45</v>
      </c>
      <c r="AJ21" s="197">
        <v>0</v>
      </c>
      <c r="AK21" s="197">
        <v>9.01</v>
      </c>
      <c r="AL21" s="197">
        <v>0</v>
      </c>
      <c r="AM21" s="197">
        <v>0</v>
      </c>
      <c r="AN21" s="197">
        <v>0</v>
      </c>
      <c r="AO21" s="197">
        <v>220.5</v>
      </c>
      <c r="AP21" s="197">
        <v>0</v>
      </c>
      <c r="AQ21" s="197">
        <v>0</v>
      </c>
      <c r="AR21" s="197">
        <v>0</v>
      </c>
      <c r="AS21" s="197">
        <v>1.38</v>
      </c>
      <c r="AT21" s="197">
        <v>1.53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10.4</v>
      </c>
      <c r="E22" s="197">
        <v>0</v>
      </c>
      <c r="F22" s="197">
        <v>9.65</v>
      </c>
      <c r="G22" s="197">
        <v>5.52</v>
      </c>
      <c r="H22" s="197">
        <v>0</v>
      </c>
      <c r="I22" s="197">
        <v>11.83</v>
      </c>
      <c r="J22" s="197">
        <v>8.35</v>
      </c>
      <c r="K22" s="197">
        <v>2.61</v>
      </c>
      <c r="L22" s="197">
        <v>2.0699999999999998</v>
      </c>
      <c r="M22" s="197">
        <v>0</v>
      </c>
      <c r="N22" s="197">
        <v>0.47</v>
      </c>
      <c r="O22" s="197">
        <v>0.77</v>
      </c>
      <c r="P22" s="197">
        <v>1.63</v>
      </c>
      <c r="Q22" s="197">
        <v>0.08</v>
      </c>
      <c r="R22" s="197">
        <v>0</v>
      </c>
      <c r="S22" s="197">
        <v>0.21</v>
      </c>
      <c r="T22" s="197">
        <v>0</v>
      </c>
      <c r="U22" s="197">
        <v>7.75</v>
      </c>
      <c r="V22" s="197">
        <v>0.15</v>
      </c>
      <c r="W22" s="197">
        <v>0.36</v>
      </c>
      <c r="X22" s="197">
        <v>0.8</v>
      </c>
      <c r="Y22" s="197">
        <v>0</v>
      </c>
      <c r="Z22" s="197">
        <v>1.82</v>
      </c>
      <c r="AA22" s="197">
        <v>0.62</v>
      </c>
      <c r="AB22" s="197">
        <v>0</v>
      </c>
      <c r="AC22" s="197">
        <v>0.97</v>
      </c>
      <c r="AD22" s="197">
        <v>6.82</v>
      </c>
      <c r="AE22" s="197">
        <v>0</v>
      </c>
      <c r="AF22" s="197">
        <v>0</v>
      </c>
      <c r="AG22" s="197">
        <v>42.59</v>
      </c>
      <c r="AH22" s="197">
        <v>0</v>
      </c>
      <c r="AI22" s="197">
        <v>10.45</v>
      </c>
      <c r="AJ22" s="197">
        <v>0</v>
      </c>
      <c r="AK22" s="197">
        <v>9.01</v>
      </c>
      <c r="AL22" s="197">
        <v>0</v>
      </c>
      <c r="AM22" s="197">
        <v>0</v>
      </c>
      <c r="AN22" s="197">
        <v>0</v>
      </c>
      <c r="AO22" s="197">
        <v>220.5</v>
      </c>
      <c r="AP22" s="197">
        <v>0</v>
      </c>
      <c r="AQ22" s="197">
        <v>0</v>
      </c>
      <c r="AR22" s="197">
        <v>0</v>
      </c>
      <c r="AS22" s="197">
        <v>1.38</v>
      </c>
      <c r="AT22" s="197">
        <v>1.53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10.4</v>
      </c>
      <c r="E23" s="197">
        <v>0</v>
      </c>
      <c r="F23" s="197">
        <v>9.65</v>
      </c>
      <c r="G23" s="197">
        <v>5.52</v>
      </c>
      <c r="H23" s="197">
        <v>0</v>
      </c>
      <c r="I23" s="197">
        <v>11.83</v>
      </c>
      <c r="J23" s="197">
        <v>8.35</v>
      </c>
      <c r="K23" s="197">
        <v>2.61</v>
      </c>
      <c r="L23" s="197">
        <v>2.08</v>
      </c>
      <c r="M23" s="197">
        <v>0</v>
      </c>
      <c r="N23" s="197">
        <v>0.47</v>
      </c>
      <c r="O23" s="197">
        <v>0.77</v>
      </c>
      <c r="P23" s="197">
        <v>1.63</v>
      </c>
      <c r="Q23" s="197">
        <v>0.08</v>
      </c>
      <c r="R23" s="197">
        <v>0</v>
      </c>
      <c r="S23" s="197">
        <v>0.21</v>
      </c>
      <c r="T23" s="197">
        <v>0</v>
      </c>
      <c r="U23" s="197">
        <v>7.75</v>
      </c>
      <c r="V23" s="197">
        <v>0.15</v>
      </c>
      <c r="W23" s="197">
        <v>0.36</v>
      </c>
      <c r="X23" s="197">
        <v>0.8</v>
      </c>
      <c r="Y23" s="197">
        <v>0</v>
      </c>
      <c r="Z23" s="197">
        <v>1.82</v>
      </c>
      <c r="AA23" s="197">
        <v>0.62</v>
      </c>
      <c r="AB23" s="197">
        <v>0</v>
      </c>
      <c r="AC23" s="197">
        <v>0.97</v>
      </c>
      <c r="AD23" s="197">
        <v>6.82</v>
      </c>
      <c r="AE23" s="197">
        <v>0</v>
      </c>
      <c r="AF23" s="197">
        <v>0</v>
      </c>
      <c r="AG23" s="197">
        <v>42.59</v>
      </c>
      <c r="AH23" s="197">
        <v>0</v>
      </c>
      <c r="AI23" s="197">
        <v>10.45</v>
      </c>
      <c r="AJ23" s="197">
        <v>0</v>
      </c>
      <c r="AK23" s="197">
        <v>12.6</v>
      </c>
      <c r="AL23" s="197">
        <v>0</v>
      </c>
      <c r="AM23" s="197">
        <v>0</v>
      </c>
      <c r="AN23" s="197">
        <v>0</v>
      </c>
      <c r="AO23" s="197">
        <v>220.5</v>
      </c>
      <c r="AP23" s="197">
        <v>0</v>
      </c>
      <c r="AQ23" s="197">
        <v>0</v>
      </c>
      <c r="AR23" s="197">
        <v>0</v>
      </c>
      <c r="AS23" s="197">
        <v>1.38</v>
      </c>
      <c r="AT23" s="197">
        <v>1.53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10.4</v>
      </c>
      <c r="E24" s="197">
        <v>0</v>
      </c>
      <c r="F24" s="197">
        <v>9.65</v>
      </c>
      <c r="G24" s="197">
        <v>5.52</v>
      </c>
      <c r="H24" s="197">
        <v>0</v>
      </c>
      <c r="I24" s="197">
        <v>11.83</v>
      </c>
      <c r="J24" s="197">
        <v>8.35</v>
      </c>
      <c r="K24" s="197">
        <v>2.61</v>
      </c>
      <c r="L24" s="197">
        <v>2.0699999999999998</v>
      </c>
      <c r="M24" s="197">
        <v>0</v>
      </c>
      <c r="N24" s="197">
        <v>0.47</v>
      </c>
      <c r="O24" s="197">
        <v>0.77</v>
      </c>
      <c r="P24" s="197">
        <v>1.63</v>
      </c>
      <c r="Q24" s="197">
        <v>0.08</v>
      </c>
      <c r="R24" s="197">
        <v>0</v>
      </c>
      <c r="S24" s="197">
        <v>0.21</v>
      </c>
      <c r="T24" s="197">
        <v>0</v>
      </c>
      <c r="U24" s="197">
        <v>7.75</v>
      </c>
      <c r="V24" s="197">
        <v>0.15</v>
      </c>
      <c r="W24" s="197">
        <v>0.36</v>
      </c>
      <c r="X24" s="197">
        <v>0.8</v>
      </c>
      <c r="Y24" s="197">
        <v>0</v>
      </c>
      <c r="Z24" s="197">
        <v>1.82</v>
      </c>
      <c r="AA24" s="197">
        <v>0.62</v>
      </c>
      <c r="AB24" s="197">
        <v>0</v>
      </c>
      <c r="AC24" s="197">
        <v>0.97</v>
      </c>
      <c r="AD24" s="197">
        <v>6.82</v>
      </c>
      <c r="AE24" s="197">
        <v>0</v>
      </c>
      <c r="AF24" s="197">
        <v>0</v>
      </c>
      <c r="AG24" s="197">
        <v>42.59</v>
      </c>
      <c r="AH24" s="197">
        <v>0</v>
      </c>
      <c r="AI24" s="197">
        <v>10.45</v>
      </c>
      <c r="AJ24" s="197">
        <v>0</v>
      </c>
      <c r="AK24" s="197">
        <v>12.6</v>
      </c>
      <c r="AL24" s="197">
        <v>0</v>
      </c>
      <c r="AM24" s="197">
        <v>0</v>
      </c>
      <c r="AN24" s="197">
        <v>0</v>
      </c>
      <c r="AO24" s="197">
        <v>220.5</v>
      </c>
      <c r="AP24" s="197">
        <v>0</v>
      </c>
      <c r="AQ24" s="197">
        <v>0</v>
      </c>
      <c r="AR24" s="197">
        <v>0</v>
      </c>
      <c r="AS24" s="197">
        <v>1.38</v>
      </c>
      <c r="AT24" s="197">
        <v>1.53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10.4</v>
      </c>
      <c r="E25" s="197">
        <v>0</v>
      </c>
      <c r="F25" s="197">
        <v>9.65</v>
      </c>
      <c r="G25" s="197">
        <v>5.52</v>
      </c>
      <c r="H25" s="197">
        <v>0</v>
      </c>
      <c r="I25" s="197">
        <v>11.83</v>
      </c>
      <c r="J25" s="197">
        <v>8.35</v>
      </c>
      <c r="K25" s="197">
        <v>2.61</v>
      </c>
      <c r="L25" s="197">
        <v>2.0699999999999998</v>
      </c>
      <c r="M25" s="197">
        <v>0</v>
      </c>
      <c r="N25" s="197">
        <v>0.47</v>
      </c>
      <c r="O25" s="197">
        <v>0.77</v>
      </c>
      <c r="P25" s="197">
        <v>1.63</v>
      </c>
      <c r="Q25" s="197">
        <v>0.08</v>
      </c>
      <c r="R25" s="197">
        <v>0</v>
      </c>
      <c r="S25" s="197">
        <v>0.21</v>
      </c>
      <c r="T25" s="197">
        <v>0</v>
      </c>
      <c r="U25" s="197">
        <v>7.75</v>
      </c>
      <c r="V25" s="197">
        <v>0.15</v>
      </c>
      <c r="W25" s="197">
        <v>0.36</v>
      </c>
      <c r="X25" s="197">
        <v>0.8</v>
      </c>
      <c r="Y25" s="197">
        <v>0</v>
      </c>
      <c r="Z25" s="197">
        <v>1.82</v>
      </c>
      <c r="AA25" s="197">
        <v>0.62</v>
      </c>
      <c r="AB25" s="197">
        <v>0</v>
      </c>
      <c r="AC25" s="197">
        <v>0.97</v>
      </c>
      <c r="AD25" s="197">
        <v>6.82</v>
      </c>
      <c r="AE25" s="197">
        <v>0</v>
      </c>
      <c r="AF25" s="197">
        <v>0</v>
      </c>
      <c r="AG25" s="197">
        <v>42.59</v>
      </c>
      <c r="AH25" s="197">
        <v>0</v>
      </c>
      <c r="AI25" s="197">
        <v>10.45</v>
      </c>
      <c r="AJ25" s="197">
        <v>0</v>
      </c>
      <c r="AK25" s="197">
        <v>12.6</v>
      </c>
      <c r="AL25" s="197">
        <v>0</v>
      </c>
      <c r="AM25" s="197">
        <v>0</v>
      </c>
      <c r="AN25" s="197">
        <v>0</v>
      </c>
      <c r="AO25" s="197">
        <v>220.5</v>
      </c>
      <c r="AP25" s="197">
        <v>0</v>
      </c>
      <c r="AQ25" s="197">
        <v>0</v>
      </c>
      <c r="AR25" s="197">
        <v>0</v>
      </c>
      <c r="AS25" s="197">
        <v>1.38</v>
      </c>
      <c r="AT25" s="197">
        <v>1.53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10.4</v>
      </c>
      <c r="E26" s="197">
        <v>0</v>
      </c>
      <c r="F26" s="197">
        <v>9.65</v>
      </c>
      <c r="G26" s="197">
        <v>5.52</v>
      </c>
      <c r="H26" s="197">
        <v>0</v>
      </c>
      <c r="I26" s="197">
        <v>11.83</v>
      </c>
      <c r="J26" s="197">
        <v>8.35</v>
      </c>
      <c r="K26" s="197">
        <v>2.61</v>
      </c>
      <c r="L26" s="197">
        <v>2.0699999999999998</v>
      </c>
      <c r="M26" s="197">
        <v>0</v>
      </c>
      <c r="N26" s="197">
        <v>0.47</v>
      </c>
      <c r="O26" s="197">
        <v>0.77</v>
      </c>
      <c r="P26" s="197">
        <v>1.63</v>
      </c>
      <c r="Q26" s="197">
        <v>0.08</v>
      </c>
      <c r="R26" s="197">
        <v>0</v>
      </c>
      <c r="S26" s="197">
        <v>0.21</v>
      </c>
      <c r="T26" s="197">
        <v>0</v>
      </c>
      <c r="U26" s="197">
        <v>7.75</v>
      </c>
      <c r="V26" s="197">
        <v>0.15</v>
      </c>
      <c r="W26" s="197">
        <v>0.36</v>
      </c>
      <c r="X26" s="197">
        <v>0.8</v>
      </c>
      <c r="Y26" s="197">
        <v>0</v>
      </c>
      <c r="Z26" s="197">
        <v>1.82</v>
      </c>
      <c r="AA26" s="197">
        <v>0.62</v>
      </c>
      <c r="AB26" s="197">
        <v>0</v>
      </c>
      <c r="AC26" s="197">
        <v>0.97</v>
      </c>
      <c r="AD26" s="197">
        <v>6.82</v>
      </c>
      <c r="AE26" s="197">
        <v>0</v>
      </c>
      <c r="AF26" s="197">
        <v>0</v>
      </c>
      <c r="AG26" s="197">
        <v>42.59</v>
      </c>
      <c r="AH26" s="197">
        <v>0</v>
      </c>
      <c r="AI26" s="197">
        <v>10.45</v>
      </c>
      <c r="AJ26" s="197">
        <v>0</v>
      </c>
      <c r="AK26" s="197">
        <v>12.6</v>
      </c>
      <c r="AL26" s="197">
        <v>0</v>
      </c>
      <c r="AM26" s="197">
        <v>0</v>
      </c>
      <c r="AN26" s="197">
        <v>0</v>
      </c>
      <c r="AO26" s="197">
        <v>220.5</v>
      </c>
      <c r="AP26" s="197">
        <v>0</v>
      </c>
      <c r="AQ26" s="197">
        <v>0</v>
      </c>
      <c r="AR26" s="197">
        <v>0</v>
      </c>
      <c r="AS26" s="197">
        <v>1.38</v>
      </c>
      <c r="AT26" s="197">
        <v>1.53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10.4</v>
      </c>
      <c r="E27" s="197">
        <v>0</v>
      </c>
      <c r="F27" s="197">
        <v>9.52</v>
      </c>
      <c r="G27" s="197">
        <v>5.52</v>
      </c>
      <c r="H27" s="197">
        <v>0</v>
      </c>
      <c r="I27" s="197">
        <v>11.55</v>
      </c>
      <c r="J27" s="197">
        <v>8.35</v>
      </c>
      <c r="K27" s="197">
        <v>2.61</v>
      </c>
      <c r="L27" s="197">
        <v>2.0699999999999998</v>
      </c>
      <c r="M27" s="197">
        <v>0</v>
      </c>
      <c r="N27" s="197">
        <v>0.47</v>
      </c>
      <c r="O27" s="197">
        <v>0.77</v>
      </c>
      <c r="P27" s="197">
        <v>1.63</v>
      </c>
      <c r="Q27" s="197">
        <v>0.08</v>
      </c>
      <c r="R27" s="197">
        <v>0</v>
      </c>
      <c r="S27" s="197">
        <v>0.21</v>
      </c>
      <c r="T27" s="197">
        <v>0</v>
      </c>
      <c r="U27" s="197">
        <v>7.75</v>
      </c>
      <c r="V27" s="197">
        <v>0.15</v>
      </c>
      <c r="W27" s="197">
        <v>0.36</v>
      </c>
      <c r="X27" s="197">
        <v>0.8</v>
      </c>
      <c r="Y27" s="197">
        <v>0</v>
      </c>
      <c r="Z27" s="197">
        <v>1.82</v>
      </c>
      <c r="AA27" s="197">
        <v>0.62</v>
      </c>
      <c r="AB27" s="197">
        <v>0</v>
      </c>
      <c r="AC27" s="197">
        <v>0.97</v>
      </c>
      <c r="AD27" s="197">
        <v>6.82</v>
      </c>
      <c r="AE27" s="197">
        <v>0</v>
      </c>
      <c r="AF27" s="197">
        <v>0</v>
      </c>
      <c r="AG27" s="197">
        <v>42.59</v>
      </c>
      <c r="AH27" s="197">
        <v>0</v>
      </c>
      <c r="AI27" s="197">
        <v>10.45</v>
      </c>
      <c r="AJ27" s="197">
        <v>0</v>
      </c>
      <c r="AK27" s="197">
        <v>12.6</v>
      </c>
      <c r="AL27" s="197">
        <v>0</v>
      </c>
      <c r="AM27" s="197">
        <v>0</v>
      </c>
      <c r="AN27" s="197">
        <v>0</v>
      </c>
      <c r="AO27" s="197">
        <v>220.5</v>
      </c>
      <c r="AP27" s="197">
        <v>0</v>
      </c>
      <c r="AQ27" s="197">
        <v>0</v>
      </c>
      <c r="AR27" s="197">
        <v>0</v>
      </c>
      <c r="AS27" s="197">
        <v>1.38</v>
      </c>
      <c r="AT27" s="197">
        <v>1.53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10.4</v>
      </c>
      <c r="E28" s="197">
        <v>0</v>
      </c>
      <c r="F28" s="197">
        <v>9.52</v>
      </c>
      <c r="G28" s="197">
        <v>5.52</v>
      </c>
      <c r="H28" s="197">
        <v>0</v>
      </c>
      <c r="I28" s="197">
        <v>11.55</v>
      </c>
      <c r="J28" s="197">
        <v>8.35</v>
      </c>
      <c r="K28" s="197">
        <v>2.61</v>
      </c>
      <c r="L28" s="197">
        <v>2.0699999999999998</v>
      </c>
      <c r="M28" s="197">
        <v>0</v>
      </c>
      <c r="N28" s="197">
        <v>0.47</v>
      </c>
      <c r="O28" s="197">
        <v>0.77</v>
      </c>
      <c r="P28" s="197">
        <v>1.63</v>
      </c>
      <c r="Q28" s="197">
        <v>0.08</v>
      </c>
      <c r="R28" s="197">
        <v>0</v>
      </c>
      <c r="S28" s="197">
        <v>0.21</v>
      </c>
      <c r="T28" s="197">
        <v>0</v>
      </c>
      <c r="U28" s="197">
        <v>7.75</v>
      </c>
      <c r="V28" s="197">
        <v>0.15</v>
      </c>
      <c r="W28" s="197">
        <v>0.36</v>
      </c>
      <c r="X28" s="197">
        <v>0.8</v>
      </c>
      <c r="Y28" s="197">
        <v>0</v>
      </c>
      <c r="Z28" s="197">
        <v>1.82</v>
      </c>
      <c r="AA28" s="197">
        <v>0.62</v>
      </c>
      <c r="AB28" s="197">
        <v>0</v>
      </c>
      <c r="AC28" s="197">
        <v>0.97</v>
      </c>
      <c r="AD28" s="197">
        <v>6.82</v>
      </c>
      <c r="AE28" s="197">
        <v>0</v>
      </c>
      <c r="AF28" s="197">
        <v>0</v>
      </c>
      <c r="AG28" s="197">
        <v>42.59</v>
      </c>
      <c r="AH28" s="197">
        <v>0</v>
      </c>
      <c r="AI28" s="197">
        <v>10.45</v>
      </c>
      <c r="AJ28" s="197">
        <v>0</v>
      </c>
      <c r="AK28" s="197">
        <v>12.6</v>
      </c>
      <c r="AL28" s="197">
        <v>0</v>
      </c>
      <c r="AM28" s="197">
        <v>0</v>
      </c>
      <c r="AN28" s="197">
        <v>0</v>
      </c>
      <c r="AO28" s="197">
        <v>220.5</v>
      </c>
      <c r="AP28" s="197">
        <v>0</v>
      </c>
      <c r="AQ28" s="197">
        <v>0</v>
      </c>
      <c r="AR28" s="197">
        <v>0</v>
      </c>
      <c r="AS28" s="197">
        <v>1.38</v>
      </c>
      <c r="AT28" s="197">
        <v>1.53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10.4</v>
      </c>
      <c r="E29" s="197">
        <v>0</v>
      </c>
      <c r="F29" s="197">
        <v>9.52</v>
      </c>
      <c r="G29" s="197">
        <v>5.52</v>
      </c>
      <c r="H29" s="197">
        <v>0</v>
      </c>
      <c r="I29" s="197">
        <v>11.55</v>
      </c>
      <c r="J29" s="197">
        <v>8.35</v>
      </c>
      <c r="K29" s="197">
        <v>2.61</v>
      </c>
      <c r="L29" s="197">
        <v>2.0699999999999998</v>
      </c>
      <c r="M29" s="197">
        <v>0</v>
      </c>
      <c r="N29" s="197">
        <v>0.47</v>
      </c>
      <c r="O29" s="197">
        <v>0.77</v>
      </c>
      <c r="P29" s="197">
        <v>1.63</v>
      </c>
      <c r="Q29" s="197">
        <v>0.08</v>
      </c>
      <c r="R29" s="197">
        <v>0</v>
      </c>
      <c r="S29" s="197">
        <v>0.21</v>
      </c>
      <c r="T29" s="197">
        <v>0</v>
      </c>
      <c r="U29" s="197">
        <v>7.75</v>
      </c>
      <c r="V29" s="197">
        <v>0.15</v>
      </c>
      <c r="W29" s="197">
        <v>0.36</v>
      </c>
      <c r="X29" s="197">
        <v>0.8</v>
      </c>
      <c r="Y29" s="197">
        <v>0</v>
      </c>
      <c r="Z29" s="197">
        <v>1.82</v>
      </c>
      <c r="AA29" s="197">
        <v>0.62</v>
      </c>
      <c r="AB29" s="197">
        <v>0</v>
      </c>
      <c r="AC29" s="197">
        <v>0.97</v>
      </c>
      <c r="AD29" s="197">
        <v>6.82</v>
      </c>
      <c r="AE29" s="197">
        <v>0</v>
      </c>
      <c r="AF29" s="197">
        <v>0</v>
      </c>
      <c r="AG29" s="197">
        <v>42.59</v>
      </c>
      <c r="AH29" s="197">
        <v>0</v>
      </c>
      <c r="AI29" s="197">
        <v>10.45</v>
      </c>
      <c r="AJ29" s="197">
        <v>0</v>
      </c>
      <c r="AK29" s="197">
        <v>12.6</v>
      </c>
      <c r="AL29" s="197">
        <v>0</v>
      </c>
      <c r="AM29" s="197">
        <v>0</v>
      </c>
      <c r="AN29" s="197">
        <v>0</v>
      </c>
      <c r="AO29" s="197">
        <v>220.5</v>
      </c>
      <c r="AP29" s="197">
        <v>0</v>
      </c>
      <c r="AQ29" s="197">
        <v>0</v>
      </c>
      <c r="AR29" s="197">
        <v>0</v>
      </c>
      <c r="AS29" s="197">
        <v>1.38</v>
      </c>
      <c r="AT29" s="197">
        <v>1.53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10.4</v>
      </c>
      <c r="E30" s="197">
        <v>0</v>
      </c>
      <c r="F30" s="197">
        <v>9.52</v>
      </c>
      <c r="G30" s="197">
        <v>5.52</v>
      </c>
      <c r="H30" s="197">
        <v>0</v>
      </c>
      <c r="I30" s="197">
        <v>11.55</v>
      </c>
      <c r="J30" s="197">
        <v>8.35</v>
      </c>
      <c r="K30" s="197">
        <v>2.61</v>
      </c>
      <c r="L30" s="197">
        <v>2.0699999999999998</v>
      </c>
      <c r="M30" s="197">
        <v>0</v>
      </c>
      <c r="N30" s="197">
        <v>0.47</v>
      </c>
      <c r="O30" s="197">
        <v>0.77</v>
      </c>
      <c r="P30" s="197">
        <v>1.63</v>
      </c>
      <c r="Q30" s="197">
        <v>0.08</v>
      </c>
      <c r="R30" s="197">
        <v>0</v>
      </c>
      <c r="S30" s="197">
        <v>0.21</v>
      </c>
      <c r="T30" s="197">
        <v>0</v>
      </c>
      <c r="U30" s="197">
        <v>7.75</v>
      </c>
      <c r="V30" s="197">
        <v>0.15</v>
      </c>
      <c r="W30" s="197">
        <v>0.36</v>
      </c>
      <c r="X30" s="197">
        <v>0.8</v>
      </c>
      <c r="Y30" s="197">
        <v>0</v>
      </c>
      <c r="Z30" s="197">
        <v>1.82</v>
      </c>
      <c r="AA30" s="197">
        <v>0.62</v>
      </c>
      <c r="AB30" s="197">
        <v>0</v>
      </c>
      <c r="AC30" s="197">
        <v>0.97</v>
      </c>
      <c r="AD30" s="197">
        <v>6.82</v>
      </c>
      <c r="AE30" s="197">
        <v>0</v>
      </c>
      <c r="AF30" s="197">
        <v>0</v>
      </c>
      <c r="AG30" s="197">
        <v>42.59</v>
      </c>
      <c r="AH30" s="197">
        <v>0</v>
      </c>
      <c r="AI30" s="197">
        <v>10.45</v>
      </c>
      <c r="AJ30" s="197">
        <v>0</v>
      </c>
      <c r="AK30" s="197">
        <v>12.6</v>
      </c>
      <c r="AL30" s="197">
        <v>0</v>
      </c>
      <c r="AM30" s="197">
        <v>0</v>
      </c>
      <c r="AN30" s="197">
        <v>0</v>
      </c>
      <c r="AO30" s="197">
        <v>220.5</v>
      </c>
      <c r="AP30" s="197">
        <v>0</v>
      </c>
      <c r="AQ30" s="197">
        <v>0</v>
      </c>
      <c r="AR30" s="197">
        <v>0</v>
      </c>
      <c r="AS30" s="197">
        <v>1.38</v>
      </c>
      <c r="AT30" s="197">
        <v>1.53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10.4</v>
      </c>
      <c r="E31" s="197">
        <v>0</v>
      </c>
      <c r="F31" s="197">
        <v>9.52</v>
      </c>
      <c r="G31" s="197">
        <v>5.52</v>
      </c>
      <c r="H31" s="197">
        <v>0</v>
      </c>
      <c r="I31" s="197">
        <v>11.28</v>
      </c>
      <c r="J31" s="197">
        <v>8.35</v>
      </c>
      <c r="K31" s="197">
        <v>2.61</v>
      </c>
      <c r="L31" s="197">
        <v>2.0699999999999998</v>
      </c>
      <c r="M31" s="197">
        <v>0</v>
      </c>
      <c r="N31" s="197">
        <v>0.47</v>
      </c>
      <c r="O31" s="197">
        <v>0.77</v>
      </c>
      <c r="P31" s="197">
        <v>1.63</v>
      </c>
      <c r="Q31" s="197">
        <v>0.08</v>
      </c>
      <c r="R31" s="197">
        <v>0</v>
      </c>
      <c r="S31" s="197">
        <v>0.21</v>
      </c>
      <c r="T31" s="197">
        <v>0</v>
      </c>
      <c r="U31" s="197">
        <v>7.75</v>
      </c>
      <c r="V31" s="197">
        <v>0.15</v>
      </c>
      <c r="W31" s="197">
        <v>0.36</v>
      </c>
      <c r="X31" s="197">
        <v>0.8</v>
      </c>
      <c r="Y31" s="197">
        <v>0</v>
      </c>
      <c r="Z31" s="197">
        <v>1.82</v>
      </c>
      <c r="AA31" s="197">
        <v>0.62</v>
      </c>
      <c r="AB31" s="197">
        <v>0</v>
      </c>
      <c r="AC31" s="197">
        <v>0.97</v>
      </c>
      <c r="AD31" s="197">
        <v>6.82</v>
      </c>
      <c r="AE31" s="197">
        <v>0</v>
      </c>
      <c r="AF31" s="197">
        <v>0</v>
      </c>
      <c r="AG31" s="197">
        <v>42.59</v>
      </c>
      <c r="AH31" s="197">
        <v>0</v>
      </c>
      <c r="AI31" s="197">
        <v>10.45</v>
      </c>
      <c r="AJ31" s="197">
        <v>0</v>
      </c>
      <c r="AK31" s="197">
        <v>12.6</v>
      </c>
      <c r="AL31" s="197">
        <v>0</v>
      </c>
      <c r="AM31" s="197">
        <v>0</v>
      </c>
      <c r="AN31" s="197">
        <v>0</v>
      </c>
      <c r="AO31" s="197">
        <v>220.5</v>
      </c>
      <c r="AP31" s="197">
        <v>0</v>
      </c>
      <c r="AQ31" s="197">
        <v>0</v>
      </c>
      <c r="AR31" s="197">
        <v>0</v>
      </c>
      <c r="AS31" s="197">
        <v>1.38</v>
      </c>
      <c r="AT31" s="197">
        <v>1.53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10.4</v>
      </c>
      <c r="E32" s="197">
        <v>0</v>
      </c>
      <c r="F32" s="197">
        <v>9.52</v>
      </c>
      <c r="G32" s="197">
        <v>5.52</v>
      </c>
      <c r="H32" s="197">
        <v>0</v>
      </c>
      <c r="I32" s="197">
        <v>11.28</v>
      </c>
      <c r="J32" s="197">
        <v>8.35</v>
      </c>
      <c r="K32" s="197">
        <v>2.61</v>
      </c>
      <c r="L32" s="197">
        <v>2.0699999999999998</v>
      </c>
      <c r="M32" s="197">
        <v>0</v>
      </c>
      <c r="N32" s="197">
        <v>0.47</v>
      </c>
      <c r="O32" s="197">
        <v>0.77</v>
      </c>
      <c r="P32" s="197">
        <v>1.63</v>
      </c>
      <c r="Q32" s="197">
        <v>0.08</v>
      </c>
      <c r="R32" s="197">
        <v>0</v>
      </c>
      <c r="S32" s="197">
        <v>0.21</v>
      </c>
      <c r="T32" s="197">
        <v>0</v>
      </c>
      <c r="U32" s="197">
        <v>7.75</v>
      </c>
      <c r="V32" s="197">
        <v>0.15</v>
      </c>
      <c r="W32" s="197">
        <v>0.36</v>
      </c>
      <c r="X32" s="197">
        <v>0.8</v>
      </c>
      <c r="Y32" s="197">
        <v>0</v>
      </c>
      <c r="Z32" s="197">
        <v>1.82</v>
      </c>
      <c r="AA32" s="197">
        <v>0.62</v>
      </c>
      <c r="AB32" s="197">
        <v>0</v>
      </c>
      <c r="AC32" s="197">
        <v>0.97</v>
      </c>
      <c r="AD32" s="197">
        <v>6.82</v>
      </c>
      <c r="AE32" s="197">
        <v>0</v>
      </c>
      <c r="AF32" s="197">
        <v>0</v>
      </c>
      <c r="AG32" s="197">
        <v>42.59</v>
      </c>
      <c r="AH32" s="197">
        <v>0</v>
      </c>
      <c r="AI32" s="197">
        <v>10.45</v>
      </c>
      <c r="AJ32" s="197">
        <v>0</v>
      </c>
      <c r="AK32" s="197">
        <v>12.6</v>
      </c>
      <c r="AL32" s="197">
        <v>0</v>
      </c>
      <c r="AM32" s="197">
        <v>0</v>
      </c>
      <c r="AN32" s="197">
        <v>0</v>
      </c>
      <c r="AO32" s="197">
        <v>220.5</v>
      </c>
      <c r="AP32" s="197">
        <v>0</v>
      </c>
      <c r="AQ32" s="197">
        <v>0</v>
      </c>
      <c r="AR32" s="197">
        <v>0</v>
      </c>
      <c r="AS32" s="197">
        <v>1.38</v>
      </c>
      <c r="AT32" s="197">
        <v>1.53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10.4</v>
      </c>
      <c r="E33" s="197">
        <v>0</v>
      </c>
      <c r="F33" s="197">
        <v>9.52</v>
      </c>
      <c r="G33" s="197">
        <v>5.52</v>
      </c>
      <c r="H33" s="197">
        <v>0</v>
      </c>
      <c r="I33" s="197">
        <v>11.28</v>
      </c>
      <c r="J33" s="197">
        <v>8.35</v>
      </c>
      <c r="K33" s="197">
        <v>2.61</v>
      </c>
      <c r="L33" s="197">
        <v>2.0699999999999998</v>
      </c>
      <c r="M33" s="197">
        <v>0</v>
      </c>
      <c r="N33" s="197">
        <v>0.47</v>
      </c>
      <c r="O33" s="197">
        <v>0.77</v>
      </c>
      <c r="P33" s="197">
        <v>1.63</v>
      </c>
      <c r="Q33" s="197">
        <v>0.08</v>
      </c>
      <c r="R33" s="197">
        <v>0</v>
      </c>
      <c r="S33" s="197">
        <v>0.21</v>
      </c>
      <c r="T33" s="197">
        <v>0</v>
      </c>
      <c r="U33" s="197">
        <v>7.75</v>
      </c>
      <c r="V33" s="197">
        <v>0.15</v>
      </c>
      <c r="W33" s="197">
        <v>0.36</v>
      </c>
      <c r="X33" s="197">
        <v>0.8</v>
      </c>
      <c r="Y33" s="197">
        <v>0</v>
      </c>
      <c r="Z33" s="197">
        <v>1.82</v>
      </c>
      <c r="AA33" s="197">
        <v>0.62</v>
      </c>
      <c r="AB33" s="197">
        <v>0</v>
      </c>
      <c r="AC33" s="197">
        <v>0.97</v>
      </c>
      <c r="AD33" s="197">
        <v>6.82</v>
      </c>
      <c r="AE33" s="197">
        <v>0</v>
      </c>
      <c r="AF33" s="197">
        <v>0</v>
      </c>
      <c r="AG33" s="197">
        <v>42.59</v>
      </c>
      <c r="AH33" s="197">
        <v>0</v>
      </c>
      <c r="AI33" s="197">
        <v>10.45</v>
      </c>
      <c r="AJ33" s="197">
        <v>0</v>
      </c>
      <c r="AK33" s="197">
        <v>12.6</v>
      </c>
      <c r="AL33" s="197">
        <v>0</v>
      </c>
      <c r="AM33" s="197">
        <v>0</v>
      </c>
      <c r="AN33" s="197">
        <v>0</v>
      </c>
      <c r="AO33" s="197">
        <v>220.5</v>
      </c>
      <c r="AP33" s="197">
        <v>0</v>
      </c>
      <c r="AQ33" s="197">
        <v>0</v>
      </c>
      <c r="AR33" s="197">
        <v>0</v>
      </c>
      <c r="AS33" s="197">
        <v>1.38</v>
      </c>
      <c r="AT33" s="197">
        <v>1.53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10.4</v>
      </c>
      <c r="E34" s="197">
        <v>0</v>
      </c>
      <c r="F34" s="197">
        <v>9.52</v>
      </c>
      <c r="G34" s="197">
        <v>5.52</v>
      </c>
      <c r="H34" s="197">
        <v>0</v>
      </c>
      <c r="I34" s="197">
        <v>11.28</v>
      </c>
      <c r="J34" s="197">
        <v>8.35</v>
      </c>
      <c r="K34" s="197">
        <v>2.61</v>
      </c>
      <c r="L34" s="197">
        <v>2.08</v>
      </c>
      <c r="M34" s="197">
        <v>0</v>
      </c>
      <c r="N34" s="197">
        <v>0.47</v>
      </c>
      <c r="O34" s="197">
        <v>0.77</v>
      </c>
      <c r="P34" s="197">
        <v>1.63</v>
      </c>
      <c r="Q34" s="197">
        <v>0.08</v>
      </c>
      <c r="R34" s="197">
        <v>0</v>
      </c>
      <c r="S34" s="197">
        <v>0</v>
      </c>
      <c r="T34" s="197">
        <v>0</v>
      </c>
      <c r="U34" s="197">
        <v>7.75</v>
      </c>
      <c r="V34" s="197">
        <v>0.15</v>
      </c>
      <c r="W34" s="197">
        <v>0.36</v>
      </c>
      <c r="X34" s="197">
        <v>0.8</v>
      </c>
      <c r="Y34" s="197">
        <v>0</v>
      </c>
      <c r="Z34" s="197">
        <v>1.82</v>
      </c>
      <c r="AA34" s="197">
        <v>0.62</v>
      </c>
      <c r="AB34" s="197">
        <v>0</v>
      </c>
      <c r="AC34" s="197">
        <v>0.97</v>
      </c>
      <c r="AD34" s="197">
        <v>6.82</v>
      </c>
      <c r="AE34" s="197">
        <v>0</v>
      </c>
      <c r="AF34" s="197">
        <v>0</v>
      </c>
      <c r="AG34" s="197">
        <v>42.59</v>
      </c>
      <c r="AH34" s="197">
        <v>0</v>
      </c>
      <c r="AI34" s="197">
        <v>10.45</v>
      </c>
      <c r="AJ34" s="197">
        <v>0</v>
      </c>
      <c r="AK34" s="197">
        <v>12.6</v>
      </c>
      <c r="AL34" s="197">
        <v>0</v>
      </c>
      <c r="AM34" s="197">
        <v>0</v>
      </c>
      <c r="AN34" s="197">
        <v>0</v>
      </c>
      <c r="AO34" s="197">
        <v>220.5</v>
      </c>
      <c r="AP34" s="197">
        <v>0</v>
      </c>
      <c r="AQ34" s="197">
        <v>0</v>
      </c>
      <c r="AR34" s="197">
        <v>0</v>
      </c>
      <c r="AS34" s="197">
        <v>1.38</v>
      </c>
      <c r="AT34" s="197">
        <v>1.53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10.4</v>
      </c>
      <c r="E35" s="197">
        <v>0</v>
      </c>
      <c r="F35" s="197">
        <v>9.3800000000000008</v>
      </c>
      <c r="G35" s="197">
        <v>5.52</v>
      </c>
      <c r="H35" s="197">
        <v>0</v>
      </c>
      <c r="I35" s="197">
        <v>11.28</v>
      </c>
      <c r="J35" s="197">
        <v>8.35</v>
      </c>
      <c r="K35" s="197">
        <v>2.61</v>
      </c>
      <c r="L35" s="197">
        <v>0</v>
      </c>
      <c r="M35" s="197">
        <v>0</v>
      </c>
      <c r="N35" s="197">
        <v>0.47</v>
      </c>
      <c r="O35" s="197">
        <v>0.77</v>
      </c>
      <c r="P35" s="197">
        <v>1.59</v>
      </c>
      <c r="Q35" s="197">
        <v>0.08</v>
      </c>
      <c r="R35" s="197">
        <v>0</v>
      </c>
      <c r="S35" s="197">
        <v>0.21</v>
      </c>
      <c r="T35" s="197">
        <v>0</v>
      </c>
      <c r="U35" s="197">
        <v>7.75</v>
      </c>
      <c r="V35" s="197">
        <v>0.15</v>
      </c>
      <c r="W35" s="197">
        <v>0.36</v>
      </c>
      <c r="X35" s="197">
        <v>0.8</v>
      </c>
      <c r="Y35" s="197">
        <v>0</v>
      </c>
      <c r="Z35" s="197">
        <v>1.82</v>
      </c>
      <c r="AA35" s="197">
        <v>0.62</v>
      </c>
      <c r="AB35" s="197">
        <v>0</v>
      </c>
      <c r="AC35" s="197">
        <v>0.97</v>
      </c>
      <c r="AD35" s="197">
        <v>6.82</v>
      </c>
      <c r="AE35" s="197">
        <v>0</v>
      </c>
      <c r="AF35" s="197">
        <v>0</v>
      </c>
      <c r="AG35" s="197">
        <v>42.59</v>
      </c>
      <c r="AH35" s="197">
        <v>0</v>
      </c>
      <c r="AI35" s="197">
        <v>10.45</v>
      </c>
      <c r="AJ35" s="197">
        <v>0</v>
      </c>
      <c r="AK35" s="197">
        <v>9.01</v>
      </c>
      <c r="AL35" s="197">
        <v>0</v>
      </c>
      <c r="AM35" s="197">
        <v>0</v>
      </c>
      <c r="AN35" s="197">
        <v>0</v>
      </c>
      <c r="AO35" s="197">
        <v>220.5</v>
      </c>
      <c r="AP35" s="197">
        <v>0</v>
      </c>
      <c r="AQ35" s="197">
        <v>0</v>
      </c>
      <c r="AR35" s="197">
        <v>0</v>
      </c>
      <c r="AS35" s="197">
        <v>1.38</v>
      </c>
      <c r="AT35" s="197">
        <v>1.53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10.4</v>
      </c>
      <c r="E36" s="197">
        <v>0</v>
      </c>
      <c r="F36" s="197">
        <v>9.3800000000000008</v>
      </c>
      <c r="G36" s="197">
        <v>5.52</v>
      </c>
      <c r="H36" s="197">
        <v>0</v>
      </c>
      <c r="I36" s="197">
        <v>11.28</v>
      </c>
      <c r="J36" s="197">
        <v>8.35</v>
      </c>
      <c r="K36" s="197">
        <v>2.61</v>
      </c>
      <c r="L36" s="197">
        <v>0</v>
      </c>
      <c r="M36" s="197">
        <v>0</v>
      </c>
      <c r="N36" s="197">
        <v>0.47</v>
      </c>
      <c r="O36" s="197">
        <v>0.77</v>
      </c>
      <c r="P36" s="197">
        <v>1.55</v>
      </c>
      <c r="Q36" s="197">
        <v>0.08</v>
      </c>
      <c r="R36" s="197">
        <v>0</v>
      </c>
      <c r="S36" s="197">
        <v>0.21</v>
      </c>
      <c r="T36" s="197">
        <v>0</v>
      </c>
      <c r="U36" s="197">
        <v>7.75</v>
      </c>
      <c r="V36" s="197">
        <v>0.15</v>
      </c>
      <c r="W36" s="197">
        <v>0.36</v>
      </c>
      <c r="X36" s="197">
        <v>0.8</v>
      </c>
      <c r="Y36" s="197">
        <v>0</v>
      </c>
      <c r="Z36" s="197">
        <v>1.82</v>
      </c>
      <c r="AA36" s="197">
        <v>0.62</v>
      </c>
      <c r="AB36" s="197">
        <v>0</v>
      </c>
      <c r="AC36" s="197">
        <v>0.97</v>
      </c>
      <c r="AD36" s="197">
        <v>6.82</v>
      </c>
      <c r="AE36" s="197">
        <v>0</v>
      </c>
      <c r="AF36" s="197">
        <v>0</v>
      </c>
      <c r="AG36" s="197">
        <v>42.59</v>
      </c>
      <c r="AH36" s="197">
        <v>0</v>
      </c>
      <c r="AI36" s="197">
        <v>10.45</v>
      </c>
      <c r="AJ36" s="197">
        <v>0</v>
      </c>
      <c r="AK36" s="197">
        <v>9.01</v>
      </c>
      <c r="AL36" s="197">
        <v>0</v>
      </c>
      <c r="AM36" s="197">
        <v>0</v>
      </c>
      <c r="AN36" s="197">
        <v>0</v>
      </c>
      <c r="AO36" s="197">
        <v>220.5</v>
      </c>
      <c r="AP36" s="197">
        <v>0</v>
      </c>
      <c r="AQ36" s="197">
        <v>0</v>
      </c>
      <c r="AR36" s="197">
        <v>0</v>
      </c>
      <c r="AS36" s="197">
        <v>1.38</v>
      </c>
      <c r="AT36" s="197">
        <v>1.53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10.4</v>
      </c>
      <c r="E37" s="197">
        <v>0</v>
      </c>
      <c r="F37" s="197">
        <v>9.3800000000000008</v>
      </c>
      <c r="G37" s="197">
        <v>5.52</v>
      </c>
      <c r="H37" s="197">
        <v>0</v>
      </c>
      <c r="I37" s="197">
        <v>11.28</v>
      </c>
      <c r="J37" s="197">
        <v>8.35</v>
      </c>
      <c r="K37" s="197">
        <v>2.61</v>
      </c>
      <c r="L37" s="197">
        <v>0</v>
      </c>
      <c r="M37" s="197">
        <v>0</v>
      </c>
      <c r="N37" s="197">
        <v>0.47</v>
      </c>
      <c r="O37" s="197">
        <v>0.77</v>
      </c>
      <c r="P37" s="197">
        <v>1.55</v>
      </c>
      <c r="Q37" s="197">
        <v>0.08</v>
      </c>
      <c r="R37" s="197">
        <v>0</v>
      </c>
      <c r="S37" s="197">
        <v>0.21</v>
      </c>
      <c r="T37" s="197">
        <v>0</v>
      </c>
      <c r="U37" s="197">
        <v>7.75</v>
      </c>
      <c r="V37" s="197">
        <v>0.15</v>
      </c>
      <c r="W37" s="197">
        <v>0.36</v>
      </c>
      <c r="X37" s="197">
        <v>0.8</v>
      </c>
      <c r="Y37" s="197">
        <v>0</v>
      </c>
      <c r="Z37" s="197">
        <v>1.82</v>
      </c>
      <c r="AA37" s="197">
        <v>0.62</v>
      </c>
      <c r="AB37" s="197">
        <v>0</v>
      </c>
      <c r="AC37" s="197">
        <v>0.97</v>
      </c>
      <c r="AD37" s="197">
        <v>6.82</v>
      </c>
      <c r="AE37" s="197">
        <v>0</v>
      </c>
      <c r="AF37" s="197">
        <v>0</v>
      </c>
      <c r="AG37" s="197">
        <v>42.59</v>
      </c>
      <c r="AH37" s="197">
        <v>0</v>
      </c>
      <c r="AI37" s="197">
        <v>10.45</v>
      </c>
      <c r="AJ37" s="197">
        <v>0</v>
      </c>
      <c r="AK37" s="197">
        <v>9.01</v>
      </c>
      <c r="AL37" s="197">
        <v>0</v>
      </c>
      <c r="AM37" s="197">
        <v>0</v>
      </c>
      <c r="AN37" s="197">
        <v>0</v>
      </c>
      <c r="AO37" s="197">
        <v>220.5</v>
      </c>
      <c r="AP37" s="197">
        <v>0</v>
      </c>
      <c r="AQ37" s="197">
        <v>0</v>
      </c>
      <c r="AR37" s="197">
        <v>0</v>
      </c>
      <c r="AS37" s="197">
        <v>1.38</v>
      </c>
      <c r="AT37" s="197">
        <v>1.53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10.4</v>
      </c>
      <c r="E38" s="197">
        <v>0</v>
      </c>
      <c r="F38" s="197">
        <v>9.24</v>
      </c>
      <c r="G38" s="197">
        <v>5.52</v>
      </c>
      <c r="H38" s="197">
        <v>0</v>
      </c>
      <c r="I38" s="197">
        <v>11.28</v>
      </c>
      <c r="J38" s="197">
        <v>8.35</v>
      </c>
      <c r="K38" s="197">
        <v>2.61</v>
      </c>
      <c r="L38" s="197">
        <v>26.5</v>
      </c>
      <c r="M38" s="197">
        <v>0</v>
      </c>
      <c r="N38" s="197">
        <v>0.47</v>
      </c>
      <c r="O38" s="197">
        <v>0.77</v>
      </c>
      <c r="P38" s="197">
        <v>1.55</v>
      </c>
      <c r="Q38" s="197">
        <v>1.57</v>
      </c>
      <c r="R38" s="197">
        <v>0</v>
      </c>
      <c r="S38" s="197">
        <v>3.7</v>
      </c>
      <c r="T38" s="197">
        <v>0</v>
      </c>
      <c r="U38" s="197">
        <v>7.75</v>
      </c>
      <c r="V38" s="197">
        <v>0.15</v>
      </c>
      <c r="W38" s="197">
        <v>0.36</v>
      </c>
      <c r="X38" s="197">
        <v>0.8</v>
      </c>
      <c r="Y38" s="197">
        <v>0</v>
      </c>
      <c r="Z38" s="197">
        <v>1.82</v>
      </c>
      <c r="AA38" s="197">
        <v>0.62</v>
      </c>
      <c r="AB38" s="197">
        <v>0</v>
      </c>
      <c r="AC38" s="197">
        <v>0.97</v>
      </c>
      <c r="AD38" s="197">
        <v>6.82</v>
      </c>
      <c r="AE38" s="197">
        <v>0</v>
      </c>
      <c r="AF38" s="197">
        <v>0</v>
      </c>
      <c r="AG38" s="197">
        <v>42.59</v>
      </c>
      <c r="AH38" s="197">
        <v>0</v>
      </c>
      <c r="AI38" s="197">
        <v>10.45</v>
      </c>
      <c r="AJ38" s="197">
        <v>0</v>
      </c>
      <c r="AK38" s="197">
        <v>9.01</v>
      </c>
      <c r="AL38" s="197">
        <v>0</v>
      </c>
      <c r="AM38" s="197">
        <v>0</v>
      </c>
      <c r="AN38" s="197">
        <v>0</v>
      </c>
      <c r="AO38" s="197">
        <v>220.5</v>
      </c>
      <c r="AP38" s="197">
        <v>0</v>
      </c>
      <c r="AQ38" s="197">
        <v>0</v>
      </c>
      <c r="AR38" s="197">
        <v>0</v>
      </c>
      <c r="AS38" s="197">
        <v>1.38</v>
      </c>
      <c r="AT38" s="197">
        <v>1.53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10.130000000000001</v>
      </c>
      <c r="E39" s="197">
        <v>0</v>
      </c>
      <c r="F39" s="197">
        <v>9.24</v>
      </c>
      <c r="G39" s="197">
        <v>5.52</v>
      </c>
      <c r="H39" s="197">
        <v>0</v>
      </c>
      <c r="I39" s="197">
        <v>11.28</v>
      </c>
      <c r="J39" s="197">
        <v>8.35</v>
      </c>
      <c r="K39" s="197">
        <v>2.61</v>
      </c>
      <c r="L39" s="197">
        <v>2.0699999999999998</v>
      </c>
      <c r="M39" s="197">
        <v>0</v>
      </c>
      <c r="N39" s="197">
        <v>0.47</v>
      </c>
      <c r="O39" s="197">
        <v>0.77</v>
      </c>
      <c r="P39" s="197">
        <v>1.55</v>
      </c>
      <c r="Q39" s="197">
        <v>0.08</v>
      </c>
      <c r="R39" s="197">
        <v>0.34</v>
      </c>
      <c r="S39" s="197">
        <v>0.21</v>
      </c>
      <c r="T39" s="197">
        <v>0</v>
      </c>
      <c r="U39" s="197">
        <v>7.75</v>
      </c>
      <c r="V39" s="197">
        <v>0.15</v>
      </c>
      <c r="W39" s="197">
        <v>0.36</v>
      </c>
      <c r="X39" s="197">
        <v>0.8</v>
      </c>
      <c r="Y39" s="197">
        <v>0</v>
      </c>
      <c r="Z39" s="197">
        <v>1.82</v>
      </c>
      <c r="AA39" s="197">
        <v>0.62</v>
      </c>
      <c r="AB39" s="197">
        <v>0</v>
      </c>
      <c r="AC39" s="197">
        <v>0.97</v>
      </c>
      <c r="AD39" s="197">
        <v>6.82</v>
      </c>
      <c r="AE39" s="197">
        <v>0</v>
      </c>
      <c r="AF39" s="197">
        <v>0</v>
      </c>
      <c r="AG39" s="197">
        <v>42.59</v>
      </c>
      <c r="AH39" s="197">
        <v>0</v>
      </c>
      <c r="AI39" s="197">
        <v>10.45</v>
      </c>
      <c r="AJ39" s="197">
        <v>0</v>
      </c>
      <c r="AK39" s="197">
        <v>9.01</v>
      </c>
      <c r="AL39" s="197">
        <v>0</v>
      </c>
      <c r="AM39" s="197">
        <v>0</v>
      </c>
      <c r="AN39" s="197">
        <v>0</v>
      </c>
      <c r="AO39" s="197">
        <v>220.5</v>
      </c>
      <c r="AP39" s="197">
        <v>0</v>
      </c>
      <c r="AQ39" s="197">
        <v>0</v>
      </c>
      <c r="AR39" s="197">
        <v>0</v>
      </c>
      <c r="AS39" s="197">
        <v>1.38</v>
      </c>
      <c r="AT39" s="197">
        <v>1.53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10.130000000000001</v>
      </c>
      <c r="E40" s="197">
        <v>0</v>
      </c>
      <c r="F40" s="197">
        <v>9.24</v>
      </c>
      <c r="G40" s="197">
        <v>5.52</v>
      </c>
      <c r="H40" s="197">
        <v>0</v>
      </c>
      <c r="I40" s="197">
        <v>11.28</v>
      </c>
      <c r="J40" s="197">
        <v>8.35</v>
      </c>
      <c r="K40" s="197">
        <v>2.61</v>
      </c>
      <c r="L40" s="197">
        <v>2.0699999999999998</v>
      </c>
      <c r="M40" s="197">
        <v>0</v>
      </c>
      <c r="N40" s="197">
        <v>0.47</v>
      </c>
      <c r="O40" s="197">
        <v>0.77</v>
      </c>
      <c r="P40" s="197">
        <v>1.55</v>
      </c>
      <c r="Q40" s="197">
        <v>0.08</v>
      </c>
      <c r="R40" s="197">
        <v>0.34</v>
      </c>
      <c r="S40" s="197">
        <v>0.21</v>
      </c>
      <c r="T40" s="197">
        <v>0</v>
      </c>
      <c r="U40" s="197">
        <v>7.75</v>
      </c>
      <c r="V40" s="197">
        <v>0.15</v>
      </c>
      <c r="W40" s="197">
        <v>0.36</v>
      </c>
      <c r="X40" s="197">
        <v>0.8</v>
      </c>
      <c r="Y40" s="197">
        <v>0</v>
      </c>
      <c r="Z40" s="197">
        <v>1.82</v>
      </c>
      <c r="AA40" s="197">
        <v>0.62</v>
      </c>
      <c r="AB40" s="197">
        <v>0</v>
      </c>
      <c r="AC40" s="197">
        <v>0.97</v>
      </c>
      <c r="AD40" s="197">
        <v>6.82</v>
      </c>
      <c r="AE40" s="197">
        <v>0</v>
      </c>
      <c r="AF40" s="197">
        <v>0</v>
      </c>
      <c r="AG40" s="197">
        <v>42.59</v>
      </c>
      <c r="AH40" s="197">
        <v>0</v>
      </c>
      <c r="AI40" s="197">
        <v>10.45</v>
      </c>
      <c r="AJ40" s="197">
        <v>0</v>
      </c>
      <c r="AK40" s="197">
        <v>9.01</v>
      </c>
      <c r="AL40" s="197">
        <v>0</v>
      </c>
      <c r="AM40" s="197">
        <v>0</v>
      </c>
      <c r="AN40" s="197">
        <v>0</v>
      </c>
      <c r="AO40" s="197">
        <v>220.5</v>
      </c>
      <c r="AP40" s="197">
        <v>0</v>
      </c>
      <c r="AQ40" s="197">
        <v>0</v>
      </c>
      <c r="AR40" s="197">
        <v>0</v>
      </c>
      <c r="AS40" s="197">
        <v>1.38</v>
      </c>
      <c r="AT40" s="197">
        <v>1.53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10.130000000000001</v>
      </c>
      <c r="E41" s="197">
        <v>0</v>
      </c>
      <c r="F41" s="197">
        <v>9.24</v>
      </c>
      <c r="G41" s="197">
        <v>5.52</v>
      </c>
      <c r="H41" s="197">
        <v>0</v>
      </c>
      <c r="I41" s="197">
        <v>11.28</v>
      </c>
      <c r="J41" s="197">
        <v>8.35</v>
      </c>
      <c r="K41" s="197">
        <v>2.61</v>
      </c>
      <c r="L41" s="197">
        <v>36.18</v>
      </c>
      <c r="M41" s="197">
        <v>0</v>
      </c>
      <c r="N41" s="197">
        <v>0.47</v>
      </c>
      <c r="O41" s="197">
        <v>0.77</v>
      </c>
      <c r="P41" s="197">
        <v>1.55</v>
      </c>
      <c r="Q41" s="197">
        <v>1.57</v>
      </c>
      <c r="R41" s="197">
        <v>5.93</v>
      </c>
      <c r="S41" s="197">
        <v>3.79</v>
      </c>
      <c r="T41" s="197">
        <v>0</v>
      </c>
      <c r="U41" s="197">
        <v>7.75</v>
      </c>
      <c r="V41" s="197">
        <v>0.15</v>
      </c>
      <c r="W41" s="197">
        <v>0.36</v>
      </c>
      <c r="X41" s="197">
        <v>0.8</v>
      </c>
      <c r="Y41" s="197">
        <v>0</v>
      </c>
      <c r="Z41" s="197">
        <v>1.82</v>
      </c>
      <c r="AA41" s="197">
        <v>0.62</v>
      </c>
      <c r="AB41" s="197">
        <v>0</v>
      </c>
      <c r="AC41" s="197">
        <v>0.97</v>
      </c>
      <c r="AD41" s="197">
        <v>6.82</v>
      </c>
      <c r="AE41" s="197">
        <v>0</v>
      </c>
      <c r="AF41" s="197">
        <v>0</v>
      </c>
      <c r="AG41" s="197">
        <v>42.59</v>
      </c>
      <c r="AH41" s="197">
        <v>0</v>
      </c>
      <c r="AI41" s="197">
        <v>10.45</v>
      </c>
      <c r="AJ41" s="197">
        <v>0</v>
      </c>
      <c r="AK41" s="197">
        <v>9.01</v>
      </c>
      <c r="AL41" s="197">
        <v>0</v>
      </c>
      <c r="AM41" s="197">
        <v>0</v>
      </c>
      <c r="AN41" s="197">
        <v>0</v>
      </c>
      <c r="AO41" s="197">
        <v>220.5</v>
      </c>
      <c r="AP41" s="197">
        <v>0</v>
      </c>
      <c r="AQ41" s="197">
        <v>0</v>
      </c>
      <c r="AR41" s="197">
        <v>0</v>
      </c>
      <c r="AS41" s="197">
        <v>1.38</v>
      </c>
      <c r="AT41" s="197">
        <v>1.53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10.130000000000001</v>
      </c>
      <c r="E42" s="197">
        <v>0</v>
      </c>
      <c r="F42" s="197">
        <v>9.24</v>
      </c>
      <c r="G42" s="197">
        <v>5.52</v>
      </c>
      <c r="H42" s="197">
        <v>0</v>
      </c>
      <c r="I42" s="197">
        <v>11.28</v>
      </c>
      <c r="J42" s="197">
        <v>8.35</v>
      </c>
      <c r="K42" s="197">
        <v>2.61</v>
      </c>
      <c r="L42" s="197">
        <v>36.18</v>
      </c>
      <c r="M42" s="197">
        <v>0</v>
      </c>
      <c r="N42" s="197">
        <v>0.47</v>
      </c>
      <c r="O42" s="197">
        <v>0.77</v>
      </c>
      <c r="P42" s="197">
        <v>1.55</v>
      </c>
      <c r="Q42" s="197">
        <v>1.57</v>
      </c>
      <c r="R42" s="197">
        <v>5.93</v>
      </c>
      <c r="S42" s="197">
        <v>3.79</v>
      </c>
      <c r="T42" s="197">
        <v>0</v>
      </c>
      <c r="U42" s="197">
        <v>7.75</v>
      </c>
      <c r="V42" s="197">
        <v>0.15</v>
      </c>
      <c r="W42" s="197">
        <v>0.36</v>
      </c>
      <c r="X42" s="197">
        <v>0.8</v>
      </c>
      <c r="Y42" s="197">
        <v>0</v>
      </c>
      <c r="Z42" s="197">
        <v>1.82</v>
      </c>
      <c r="AA42" s="197">
        <v>0.62</v>
      </c>
      <c r="AB42" s="197">
        <v>0</v>
      </c>
      <c r="AC42" s="197">
        <v>0.97</v>
      </c>
      <c r="AD42" s="197">
        <v>6.82</v>
      </c>
      <c r="AE42" s="197">
        <v>0</v>
      </c>
      <c r="AF42" s="197">
        <v>0</v>
      </c>
      <c r="AG42" s="197">
        <v>42.59</v>
      </c>
      <c r="AH42" s="197">
        <v>0</v>
      </c>
      <c r="AI42" s="197">
        <v>10.45</v>
      </c>
      <c r="AJ42" s="197">
        <v>0</v>
      </c>
      <c r="AK42" s="197">
        <v>9.01</v>
      </c>
      <c r="AL42" s="197">
        <v>0</v>
      </c>
      <c r="AM42" s="197">
        <v>0</v>
      </c>
      <c r="AN42" s="197">
        <v>0</v>
      </c>
      <c r="AO42" s="197">
        <v>220.5</v>
      </c>
      <c r="AP42" s="197">
        <v>0</v>
      </c>
      <c r="AQ42" s="197">
        <v>0</v>
      </c>
      <c r="AR42" s="197">
        <v>0</v>
      </c>
      <c r="AS42" s="197">
        <v>1.38</v>
      </c>
      <c r="AT42" s="197">
        <v>1.53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10.130000000000001</v>
      </c>
      <c r="E43" s="197">
        <v>0</v>
      </c>
      <c r="F43" s="197">
        <v>9.24</v>
      </c>
      <c r="G43" s="197">
        <v>5.52</v>
      </c>
      <c r="H43" s="197">
        <v>0</v>
      </c>
      <c r="I43" s="197">
        <v>11</v>
      </c>
      <c r="J43" s="197">
        <v>8.35</v>
      </c>
      <c r="K43" s="197">
        <v>2.61</v>
      </c>
      <c r="L43" s="197">
        <v>36.18</v>
      </c>
      <c r="M43" s="197">
        <v>0</v>
      </c>
      <c r="N43" s="197">
        <v>0.47</v>
      </c>
      <c r="O43" s="197">
        <v>0.77</v>
      </c>
      <c r="P43" s="197">
        <v>1.55</v>
      </c>
      <c r="Q43" s="197">
        <v>1.57</v>
      </c>
      <c r="R43" s="197">
        <v>5.93</v>
      </c>
      <c r="S43" s="197">
        <v>3.79</v>
      </c>
      <c r="T43" s="197">
        <v>0</v>
      </c>
      <c r="U43" s="197">
        <v>7.75</v>
      </c>
      <c r="V43" s="197">
        <v>0.15</v>
      </c>
      <c r="W43" s="197">
        <v>0.36</v>
      </c>
      <c r="X43" s="197">
        <v>0.8</v>
      </c>
      <c r="Y43" s="197">
        <v>0</v>
      </c>
      <c r="Z43" s="197">
        <v>1.82</v>
      </c>
      <c r="AA43" s="197">
        <v>0.62</v>
      </c>
      <c r="AB43" s="197">
        <v>0</v>
      </c>
      <c r="AC43" s="197">
        <v>1.21</v>
      </c>
      <c r="AD43" s="197">
        <v>6.82</v>
      </c>
      <c r="AE43" s="197">
        <v>0</v>
      </c>
      <c r="AF43" s="197">
        <v>0</v>
      </c>
      <c r="AG43" s="197">
        <v>42.59</v>
      </c>
      <c r="AH43" s="197">
        <v>0</v>
      </c>
      <c r="AI43" s="197">
        <v>10.45</v>
      </c>
      <c r="AJ43" s="197">
        <v>0</v>
      </c>
      <c r="AK43" s="197">
        <v>9.01</v>
      </c>
      <c r="AL43" s="197">
        <v>0</v>
      </c>
      <c r="AM43" s="197">
        <v>0</v>
      </c>
      <c r="AN43" s="197">
        <v>0</v>
      </c>
      <c r="AO43" s="197">
        <v>220.5</v>
      </c>
      <c r="AP43" s="197">
        <v>0</v>
      </c>
      <c r="AQ43" s="197">
        <v>0</v>
      </c>
      <c r="AR43" s="197">
        <v>0</v>
      </c>
      <c r="AS43" s="197">
        <v>1.38</v>
      </c>
      <c r="AT43" s="197">
        <v>1.53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10.130000000000001</v>
      </c>
      <c r="E44" s="197">
        <v>0</v>
      </c>
      <c r="F44" s="197">
        <v>9.24</v>
      </c>
      <c r="G44" s="197">
        <v>5.52</v>
      </c>
      <c r="H44" s="197">
        <v>0</v>
      </c>
      <c r="I44" s="197">
        <v>11</v>
      </c>
      <c r="J44" s="197">
        <v>8.35</v>
      </c>
      <c r="K44" s="197">
        <v>2.61</v>
      </c>
      <c r="L44" s="197">
        <v>36.18</v>
      </c>
      <c r="M44" s="197">
        <v>0</v>
      </c>
      <c r="N44" s="197">
        <v>0.47</v>
      </c>
      <c r="O44" s="197">
        <v>0.77</v>
      </c>
      <c r="P44" s="197">
        <v>1.55</v>
      </c>
      <c r="Q44" s="197">
        <v>1.57</v>
      </c>
      <c r="R44" s="197">
        <v>5.93</v>
      </c>
      <c r="S44" s="197">
        <v>3.79</v>
      </c>
      <c r="T44" s="197">
        <v>0</v>
      </c>
      <c r="U44" s="197">
        <v>7.75</v>
      </c>
      <c r="V44" s="197">
        <v>0.15</v>
      </c>
      <c r="W44" s="197">
        <v>0.36</v>
      </c>
      <c r="X44" s="197">
        <v>0.8</v>
      </c>
      <c r="Y44" s="197">
        <v>0</v>
      </c>
      <c r="Z44" s="197">
        <v>1.82</v>
      </c>
      <c r="AA44" s="197">
        <v>0.62</v>
      </c>
      <c r="AB44" s="197">
        <v>0</v>
      </c>
      <c r="AC44" s="197">
        <v>1.21</v>
      </c>
      <c r="AD44" s="197">
        <v>6.82</v>
      </c>
      <c r="AE44" s="197">
        <v>0</v>
      </c>
      <c r="AF44" s="197">
        <v>0</v>
      </c>
      <c r="AG44" s="197">
        <v>42.59</v>
      </c>
      <c r="AH44" s="197">
        <v>0</v>
      </c>
      <c r="AI44" s="197">
        <v>10.45</v>
      </c>
      <c r="AJ44" s="197">
        <v>0</v>
      </c>
      <c r="AK44" s="197">
        <v>9.01</v>
      </c>
      <c r="AL44" s="197">
        <v>0</v>
      </c>
      <c r="AM44" s="197">
        <v>0</v>
      </c>
      <c r="AN44" s="197">
        <v>0</v>
      </c>
      <c r="AO44" s="197">
        <v>220.5</v>
      </c>
      <c r="AP44" s="197">
        <v>0</v>
      </c>
      <c r="AQ44" s="197">
        <v>0</v>
      </c>
      <c r="AR44" s="197">
        <v>0</v>
      </c>
      <c r="AS44" s="197">
        <v>1.38</v>
      </c>
      <c r="AT44" s="197">
        <v>1.53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10.130000000000001</v>
      </c>
      <c r="E45" s="197">
        <v>0</v>
      </c>
      <c r="F45" s="197">
        <v>9.24</v>
      </c>
      <c r="G45" s="197">
        <v>5.79</v>
      </c>
      <c r="H45" s="197">
        <v>0</v>
      </c>
      <c r="I45" s="197">
        <v>11</v>
      </c>
      <c r="J45" s="197">
        <v>8.35</v>
      </c>
      <c r="K45" s="197">
        <v>2.61</v>
      </c>
      <c r="L45" s="197">
        <v>36.18</v>
      </c>
      <c r="M45" s="197">
        <v>0</v>
      </c>
      <c r="N45" s="197">
        <v>0.47</v>
      </c>
      <c r="O45" s="197">
        <v>0.77</v>
      </c>
      <c r="P45" s="197">
        <v>1.55</v>
      </c>
      <c r="Q45" s="197">
        <v>1.57</v>
      </c>
      <c r="R45" s="197">
        <v>5.93</v>
      </c>
      <c r="S45" s="197">
        <v>3.79</v>
      </c>
      <c r="T45" s="197">
        <v>0</v>
      </c>
      <c r="U45" s="197">
        <v>7.75</v>
      </c>
      <c r="V45" s="197">
        <v>0.15</v>
      </c>
      <c r="W45" s="197">
        <v>0.36</v>
      </c>
      <c r="X45" s="197">
        <v>0.8</v>
      </c>
      <c r="Y45" s="197">
        <v>0</v>
      </c>
      <c r="Z45" s="197">
        <v>1.82</v>
      </c>
      <c r="AA45" s="197">
        <v>0.62</v>
      </c>
      <c r="AB45" s="197">
        <v>0</v>
      </c>
      <c r="AC45" s="197">
        <v>1.45</v>
      </c>
      <c r="AD45" s="197">
        <v>6.82</v>
      </c>
      <c r="AE45" s="197">
        <v>0</v>
      </c>
      <c r="AF45" s="197">
        <v>0</v>
      </c>
      <c r="AG45" s="197">
        <v>42.59</v>
      </c>
      <c r="AH45" s="197">
        <v>0</v>
      </c>
      <c r="AI45" s="197">
        <v>10.45</v>
      </c>
      <c r="AJ45" s="197">
        <v>0</v>
      </c>
      <c r="AK45" s="197">
        <v>9.01</v>
      </c>
      <c r="AL45" s="197">
        <v>0</v>
      </c>
      <c r="AM45" s="197">
        <v>0</v>
      </c>
      <c r="AN45" s="197">
        <v>0</v>
      </c>
      <c r="AO45" s="197">
        <v>220.5</v>
      </c>
      <c r="AP45" s="197">
        <v>0</v>
      </c>
      <c r="AQ45" s="197">
        <v>0</v>
      </c>
      <c r="AR45" s="197">
        <v>0</v>
      </c>
      <c r="AS45" s="197">
        <v>1.38</v>
      </c>
      <c r="AT45" s="197">
        <v>1.53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10.130000000000001</v>
      </c>
      <c r="E46" s="197">
        <v>0</v>
      </c>
      <c r="F46" s="197">
        <v>9.24</v>
      </c>
      <c r="G46" s="197">
        <v>5.79</v>
      </c>
      <c r="H46" s="197">
        <v>0</v>
      </c>
      <c r="I46" s="197">
        <v>11</v>
      </c>
      <c r="J46" s="197">
        <v>8.35</v>
      </c>
      <c r="K46" s="197">
        <v>2.61</v>
      </c>
      <c r="L46" s="197">
        <v>36.18</v>
      </c>
      <c r="M46" s="197">
        <v>0</v>
      </c>
      <c r="N46" s="197">
        <v>0.47</v>
      </c>
      <c r="O46" s="197">
        <v>0.77</v>
      </c>
      <c r="P46" s="197">
        <v>1.55</v>
      </c>
      <c r="Q46" s="197">
        <v>1.57</v>
      </c>
      <c r="R46" s="197">
        <v>5.93</v>
      </c>
      <c r="S46" s="197">
        <v>3.79</v>
      </c>
      <c r="T46" s="197">
        <v>0</v>
      </c>
      <c r="U46" s="197">
        <v>7.75</v>
      </c>
      <c r="V46" s="197">
        <v>0.15</v>
      </c>
      <c r="W46" s="197">
        <v>0.36</v>
      </c>
      <c r="X46" s="197">
        <v>0.8</v>
      </c>
      <c r="Y46" s="197">
        <v>0</v>
      </c>
      <c r="Z46" s="197">
        <v>1.82</v>
      </c>
      <c r="AA46" s="197">
        <v>0.62</v>
      </c>
      <c r="AB46" s="197">
        <v>0</v>
      </c>
      <c r="AC46" s="197">
        <v>1.45</v>
      </c>
      <c r="AD46" s="197">
        <v>6.82</v>
      </c>
      <c r="AE46" s="197">
        <v>0</v>
      </c>
      <c r="AF46" s="197">
        <v>0</v>
      </c>
      <c r="AG46" s="197">
        <v>42.59</v>
      </c>
      <c r="AH46" s="197">
        <v>0</v>
      </c>
      <c r="AI46" s="197">
        <v>10.45</v>
      </c>
      <c r="AJ46" s="197">
        <v>0</v>
      </c>
      <c r="AK46" s="197">
        <v>9.01</v>
      </c>
      <c r="AL46" s="197">
        <v>0</v>
      </c>
      <c r="AM46" s="197">
        <v>0</v>
      </c>
      <c r="AN46" s="197">
        <v>0</v>
      </c>
      <c r="AO46" s="197">
        <v>220.5</v>
      </c>
      <c r="AP46" s="197">
        <v>0</v>
      </c>
      <c r="AQ46" s="197">
        <v>0</v>
      </c>
      <c r="AR46" s="197">
        <v>0</v>
      </c>
      <c r="AS46" s="197">
        <v>1.38</v>
      </c>
      <c r="AT46" s="197">
        <v>1.53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9.8699999999999992</v>
      </c>
      <c r="E47" s="197">
        <v>0</v>
      </c>
      <c r="F47" s="197">
        <v>9.24</v>
      </c>
      <c r="G47" s="197">
        <v>5.79</v>
      </c>
      <c r="H47" s="197">
        <v>0</v>
      </c>
      <c r="I47" s="197">
        <v>11</v>
      </c>
      <c r="J47" s="197">
        <v>8.35</v>
      </c>
      <c r="K47" s="197">
        <v>2.61</v>
      </c>
      <c r="L47" s="197">
        <v>36.18</v>
      </c>
      <c r="M47" s="197">
        <v>0</v>
      </c>
      <c r="N47" s="197">
        <v>0.47</v>
      </c>
      <c r="O47" s="197">
        <v>6.31</v>
      </c>
      <c r="P47" s="197">
        <v>1.55</v>
      </c>
      <c r="Q47" s="197">
        <v>1.57</v>
      </c>
      <c r="R47" s="197">
        <v>5.93</v>
      </c>
      <c r="S47" s="197">
        <v>3.79</v>
      </c>
      <c r="T47" s="197">
        <v>0</v>
      </c>
      <c r="U47" s="197">
        <v>7.75</v>
      </c>
      <c r="V47" s="197">
        <v>0.15</v>
      </c>
      <c r="W47" s="197">
        <v>0.36</v>
      </c>
      <c r="X47" s="197">
        <v>0.8</v>
      </c>
      <c r="Y47" s="197">
        <v>0</v>
      </c>
      <c r="Z47" s="197">
        <v>1.82</v>
      </c>
      <c r="AA47" s="197">
        <v>0.62</v>
      </c>
      <c r="AB47" s="197">
        <v>0</v>
      </c>
      <c r="AC47" s="197">
        <v>1.45</v>
      </c>
      <c r="AD47" s="197">
        <v>6.82</v>
      </c>
      <c r="AE47" s="197">
        <v>0</v>
      </c>
      <c r="AF47" s="197">
        <v>0</v>
      </c>
      <c r="AG47" s="197">
        <v>42.59</v>
      </c>
      <c r="AH47" s="197">
        <v>0</v>
      </c>
      <c r="AI47" s="197">
        <v>10.45</v>
      </c>
      <c r="AJ47" s="197">
        <v>0</v>
      </c>
      <c r="AK47" s="197">
        <v>9.01</v>
      </c>
      <c r="AL47" s="197">
        <v>0</v>
      </c>
      <c r="AM47" s="197">
        <v>0</v>
      </c>
      <c r="AN47" s="197">
        <v>0</v>
      </c>
      <c r="AO47" s="197">
        <v>220.5</v>
      </c>
      <c r="AP47" s="197">
        <v>0</v>
      </c>
      <c r="AQ47" s="197">
        <v>0</v>
      </c>
      <c r="AR47" s="197">
        <v>0</v>
      </c>
      <c r="AS47" s="197">
        <v>1.38</v>
      </c>
      <c r="AT47" s="197">
        <v>1.53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9.8699999999999992</v>
      </c>
      <c r="E48" s="197">
        <v>0</v>
      </c>
      <c r="F48" s="197">
        <v>9.24</v>
      </c>
      <c r="G48" s="197">
        <v>5.79</v>
      </c>
      <c r="H48" s="197">
        <v>0</v>
      </c>
      <c r="I48" s="197">
        <v>11</v>
      </c>
      <c r="J48" s="197">
        <v>8.35</v>
      </c>
      <c r="K48" s="197">
        <v>2.61</v>
      </c>
      <c r="L48" s="197">
        <v>36.18</v>
      </c>
      <c r="M48" s="197">
        <v>0</v>
      </c>
      <c r="N48" s="197">
        <v>0.47</v>
      </c>
      <c r="O48" s="197">
        <v>3.04</v>
      </c>
      <c r="P48" s="197">
        <v>1.55</v>
      </c>
      <c r="Q48" s="197">
        <v>1.57</v>
      </c>
      <c r="R48" s="197">
        <v>5.93</v>
      </c>
      <c r="S48" s="197">
        <v>3.79</v>
      </c>
      <c r="T48" s="197">
        <v>0</v>
      </c>
      <c r="U48" s="197">
        <v>7.75</v>
      </c>
      <c r="V48" s="197">
        <v>0.15</v>
      </c>
      <c r="W48" s="197">
        <v>0.36</v>
      </c>
      <c r="X48" s="197">
        <v>0.8</v>
      </c>
      <c r="Y48" s="197">
        <v>0</v>
      </c>
      <c r="Z48" s="197">
        <v>1.82</v>
      </c>
      <c r="AA48" s="197">
        <v>0.62</v>
      </c>
      <c r="AB48" s="197">
        <v>0</v>
      </c>
      <c r="AC48" s="197">
        <v>1.45</v>
      </c>
      <c r="AD48" s="197">
        <v>6.82</v>
      </c>
      <c r="AE48" s="197">
        <v>0</v>
      </c>
      <c r="AF48" s="197">
        <v>0</v>
      </c>
      <c r="AG48" s="197">
        <v>42.59</v>
      </c>
      <c r="AH48" s="197">
        <v>0</v>
      </c>
      <c r="AI48" s="197">
        <v>10.45</v>
      </c>
      <c r="AJ48" s="197">
        <v>0</v>
      </c>
      <c r="AK48" s="197">
        <v>9.01</v>
      </c>
      <c r="AL48" s="197">
        <v>0</v>
      </c>
      <c r="AM48" s="197">
        <v>0</v>
      </c>
      <c r="AN48" s="197">
        <v>0</v>
      </c>
      <c r="AO48" s="197">
        <v>220.5</v>
      </c>
      <c r="AP48" s="197">
        <v>0</v>
      </c>
      <c r="AQ48" s="197">
        <v>0</v>
      </c>
      <c r="AR48" s="197">
        <v>0</v>
      </c>
      <c r="AS48" s="197">
        <v>1.38</v>
      </c>
      <c r="AT48" s="197">
        <v>1.53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9.8699999999999992</v>
      </c>
      <c r="E49" s="197">
        <v>0</v>
      </c>
      <c r="F49" s="197">
        <v>9.24</v>
      </c>
      <c r="G49" s="197">
        <v>5.79</v>
      </c>
      <c r="H49" s="197">
        <v>0</v>
      </c>
      <c r="I49" s="197">
        <v>11</v>
      </c>
      <c r="J49" s="197">
        <v>8.35</v>
      </c>
      <c r="K49" s="197">
        <v>2.61</v>
      </c>
      <c r="L49" s="197">
        <v>36.18</v>
      </c>
      <c r="M49" s="197">
        <v>0</v>
      </c>
      <c r="N49" s="197">
        <v>0.47</v>
      </c>
      <c r="O49" s="197">
        <v>1.2</v>
      </c>
      <c r="P49" s="197">
        <v>1.55</v>
      </c>
      <c r="Q49" s="197">
        <v>1.57</v>
      </c>
      <c r="R49" s="197">
        <v>5.93</v>
      </c>
      <c r="S49" s="197">
        <v>3.79</v>
      </c>
      <c r="T49" s="197">
        <v>0</v>
      </c>
      <c r="U49" s="197">
        <v>7.75</v>
      </c>
      <c r="V49" s="197">
        <v>0.15</v>
      </c>
      <c r="W49" s="197">
        <v>0.36</v>
      </c>
      <c r="X49" s="197">
        <v>0.8</v>
      </c>
      <c r="Y49" s="197">
        <v>0</v>
      </c>
      <c r="Z49" s="197">
        <v>1.82</v>
      </c>
      <c r="AA49" s="197">
        <v>0.62</v>
      </c>
      <c r="AB49" s="197">
        <v>0</v>
      </c>
      <c r="AC49" s="197">
        <v>1.45</v>
      </c>
      <c r="AD49" s="197">
        <v>6.82</v>
      </c>
      <c r="AE49" s="197">
        <v>0</v>
      </c>
      <c r="AF49" s="197">
        <v>0</v>
      </c>
      <c r="AG49" s="197">
        <v>42.59</v>
      </c>
      <c r="AH49" s="197">
        <v>0</v>
      </c>
      <c r="AI49" s="197">
        <v>10.45</v>
      </c>
      <c r="AJ49" s="197">
        <v>0</v>
      </c>
      <c r="AK49" s="197">
        <v>9.01</v>
      </c>
      <c r="AL49" s="197">
        <v>0</v>
      </c>
      <c r="AM49" s="197">
        <v>0</v>
      </c>
      <c r="AN49" s="197">
        <v>0</v>
      </c>
      <c r="AO49" s="197">
        <v>220.5</v>
      </c>
      <c r="AP49" s="197">
        <v>0</v>
      </c>
      <c r="AQ49" s="197">
        <v>0</v>
      </c>
      <c r="AR49" s="197">
        <v>0</v>
      </c>
      <c r="AS49" s="197">
        <v>1.38</v>
      </c>
      <c r="AT49" s="197">
        <v>1.53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9.8699999999999992</v>
      </c>
      <c r="E50" s="197">
        <v>0</v>
      </c>
      <c r="F50" s="197">
        <v>9.24</v>
      </c>
      <c r="G50" s="197">
        <v>5.79</v>
      </c>
      <c r="H50" s="197">
        <v>0</v>
      </c>
      <c r="I50" s="197">
        <v>11</v>
      </c>
      <c r="J50" s="197">
        <v>8.35</v>
      </c>
      <c r="K50" s="197">
        <v>2.61</v>
      </c>
      <c r="L50" s="197">
        <v>36.18</v>
      </c>
      <c r="M50" s="197">
        <v>0</v>
      </c>
      <c r="N50" s="197">
        <v>0.47</v>
      </c>
      <c r="O50" s="197">
        <v>1.74</v>
      </c>
      <c r="P50" s="197">
        <v>1.55</v>
      </c>
      <c r="Q50" s="197">
        <v>1.57</v>
      </c>
      <c r="R50" s="197">
        <v>5.93</v>
      </c>
      <c r="S50" s="197">
        <v>3.79</v>
      </c>
      <c r="T50" s="197">
        <v>0</v>
      </c>
      <c r="U50" s="197">
        <v>7.75</v>
      </c>
      <c r="V50" s="197">
        <v>0.15</v>
      </c>
      <c r="W50" s="197">
        <v>0.36</v>
      </c>
      <c r="X50" s="197">
        <v>0.8</v>
      </c>
      <c r="Y50" s="197">
        <v>0</v>
      </c>
      <c r="Z50" s="197">
        <v>1.82</v>
      </c>
      <c r="AA50" s="197">
        <v>0.62</v>
      </c>
      <c r="AB50" s="197">
        <v>0</v>
      </c>
      <c r="AC50" s="197">
        <v>1.45</v>
      </c>
      <c r="AD50" s="197">
        <v>6.82</v>
      </c>
      <c r="AE50" s="197">
        <v>0</v>
      </c>
      <c r="AF50" s="197">
        <v>0</v>
      </c>
      <c r="AG50" s="197">
        <v>42.59</v>
      </c>
      <c r="AH50" s="197">
        <v>0</v>
      </c>
      <c r="AI50" s="197">
        <v>10.45</v>
      </c>
      <c r="AJ50" s="197">
        <v>0</v>
      </c>
      <c r="AK50" s="197">
        <v>9.01</v>
      </c>
      <c r="AL50" s="197">
        <v>0</v>
      </c>
      <c r="AM50" s="197">
        <v>0</v>
      </c>
      <c r="AN50" s="197">
        <v>0</v>
      </c>
      <c r="AO50" s="197">
        <v>220.5</v>
      </c>
      <c r="AP50" s="197">
        <v>0</v>
      </c>
      <c r="AQ50" s="197">
        <v>0</v>
      </c>
      <c r="AR50" s="197">
        <v>0</v>
      </c>
      <c r="AS50" s="197">
        <v>1.38</v>
      </c>
      <c r="AT50" s="197">
        <v>1.53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9.6</v>
      </c>
      <c r="E51" s="197">
        <v>0</v>
      </c>
      <c r="F51" s="197">
        <v>8.83</v>
      </c>
      <c r="G51" s="197">
        <v>5.79</v>
      </c>
      <c r="H51" s="197">
        <v>0</v>
      </c>
      <c r="I51" s="197">
        <v>11</v>
      </c>
      <c r="J51" s="197">
        <v>8.35</v>
      </c>
      <c r="K51" s="197">
        <v>43.35</v>
      </c>
      <c r="L51" s="197">
        <v>36.18</v>
      </c>
      <c r="M51" s="197">
        <v>0</v>
      </c>
      <c r="N51" s="197">
        <v>0.47</v>
      </c>
      <c r="O51" s="197">
        <v>19.579999999999998</v>
      </c>
      <c r="P51" s="197">
        <v>1.55</v>
      </c>
      <c r="Q51" s="197">
        <v>1.57</v>
      </c>
      <c r="R51" s="197">
        <v>5.93</v>
      </c>
      <c r="S51" s="197">
        <v>3.79</v>
      </c>
      <c r="T51" s="197">
        <v>0</v>
      </c>
      <c r="U51" s="197">
        <v>7.75</v>
      </c>
      <c r="V51" s="197">
        <v>0.15</v>
      </c>
      <c r="W51" s="197">
        <v>0.36</v>
      </c>
      <c r="X51" s="197">
        <v>0.8</v>
      </c>
      <c r="Y51" s="197">
        <v>0</v>
      </c>
      <c r="Z51" s="197">
        <v>1.82</v>
      </c>
      <c r="AA51" s="197">
        <v>0.62</v>
      </c>
      <c r="AB51" s="197">
        <v>0</v>
      </c>
      <c r="AC51" s="197">
        <v>1.55</v>
      </c>
      <c r="AD51" s="197">
        <v>6.82</v>
      </c>
      <c r="AE51" s="197">
        <v>0</v>
      </c>
      <c r="AF51" s="197">
        <v>0</v>
      </c>
      <c r="AG51" s="197">
        <v>42.59</v>
      </c>
      <c r="AH51" s="197">
        <v>0</v>
      </c>
      <c r="AI51" s="197">
        <v>10.45</v>
      </c>
      <c r="AJ51" s="197">
        <v>0</v>
      </c>
      <c r="AK51" s="197">
        <v>9.01</v>
      </c>
      <c r="AL51" s="197">
        <v>0</v>
      </c>
      <c r="AM51" s="197">
        <v>0</v>
      </c>
      <c r="AN51" s="197">
        <v>0</v>
      </c>
      <c r="AO51" s="197">
        <v>216</v>
      </c>
      <c r="AP51" s="197">
        <v>0</v>
      </c>
      <c r="AQ51" s="197">
        <v>0</v>
      </c>
      <c r="AR51" s="197">
        <v>0</v>
      </c>
      <c r="AS51" s="197">
        <v>1.38</v>
      </c>
      <c r="AT51" s="197">
        <v>1.53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9.6</v>
      </c>
      <c r="E52" s="197">
        <v>0</v>
      </c>
      <c r="F52" s="197">
        <v>8.83</v>
      </c>
      <c r="G52" s="197">
        <v>5.79</v>
      </c>
      <c r="H52" s="197">
        <v>0</v>
      </c>
      <c r="I52" s="197">
        <v>11</v>
      </c>
      <c r="J52" s="197">
        <v>8.35</v>
      </c>
      <c r="K52" s="197">
        <v>43.35</v>
      </c>
      <c r="L52" s="197">
        <v>36.18</v>
      </c>
      <c r="M52" s="197">
        <v>0</v>
      </c>
      <c r="N52" s="197">
        <v>0.47</v>
      </c>
      <c r="O52" s="197">
        <v>22.27</v>
      </c>
      <c r="P52" s="197">
        <v>1.55</v>
      </c>
      <c r="Q52" s="197">
        <v>1.57</v>
      </c>
      <c r="R52" s="197">
        <v>5.93</v>
      </c>
      <c r="S52" s="197">
        <v>3.79</v>
      </c>
      <c r="T52" s="197">
        <v>0</v>
      </c>
      <c r="U52" s="197">
        <v>7.75</v>
      </c>
      <c r="V52" s="197">
        <v>0.15</v>
      </c>
      <c r="W52" s="197">
        <v>0.36</v>
      </c>
      <c r="X52" s="197">
        <v>0.8</v>
      </c>
      <c r="Y52" s="197">
        <v>0</v>
      </c>
      <c r="Z52" s="197">
        <v>1.82</v>
      </c>
      <c r="AA52" s="197">
        <v>0.62</v>
      </c>
      <c r="AB52" s="197">
        <v>0</v>
      </c>
      <c r="AC52" s="197">
        <v>1.55</v>
      </c>
      <c r="AD52" s="197">
        <v>6.82</v>
      </c>
      <c r="AE52" s="197">
        <v>0</v>
      </c>
      <c r="AF52" s="197">
        <v>0</v>
      </c>
      <c r="AG52" s="197">
        <v>42.59</v>
      </c>
      <c r="AH52" s="197">
        <v>0</v>
      </c>
      <c r="AI52" s="197">
        <v>10.45</v>
      </c>
      <c r="AJ52" s="197">
        <v>0</v>
      </c>
      <c r="AK52" s="197">
        <v>9.01</v>
      </c>
      <c r="AL52" s="197">
        <v>0</v>
      </c>
      <c r="AM52" s="197">
        <v>0</v>
      </c>
      <c r="AN52" s="197">
        <v>0</v>
      </c>
      <c r="AO52" s="197">
        <v>216</v>
      </c>
      <c r="AP52" s="197">
        <v>0</v>
      </c>
      <c r="AQ52" s="197">
        <v>0</v>
      </c>
      <c r="AR52" s="197">
        <v>0</v>
      </c>
      <c r="AS52" s="197">
        <v>1.38</v>
      </c>
      <c r="AT52" s="197">
        <v>1.53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9.6</v>
      </c>
      <c r="E53" s="197">
        <v>0</v>
      </c>
      <c r="F53" s="197">
        <v>8.83</v>
      </c>
      <c r="G53" s="197">
        <v>5.79</v>
      </c>
      <c r="H53" s="197">
        <v>0</v>
      </c>
      <c r="I53" s="197">
        <v>11</v>
      </c>
      <c r="J53" s="197">
        <v>8.35</v>
      </c>
      <c r="K53" s="197">
        <v>43.35</v>
      </c>
      <c r="L53" s="197">
        <v>36.18</v>
      </c>
      <c r="M53" s="197">
        <v>0</v>
      </c>
      <c r="N53" s="197">
        <v>0.47</v>
      </c>
      <c r="O53" s="197">
        <v>24.96</v>
      </c>
      <c r="P53" s="197">
        <v>1.55</v>
      </c>
      <c r="Q53" s="197">
        <v>1.57</v>
      </c>
      <c r="R53" s="197">
        <v>5.93</v>
      </c>
      <c r="S53" s="197">
        <v>3.79</v>
      </c>
      <c r="T53" s="197">
        <v>0</v>
      </c>
      <c r="U53" s="197">
        <v>7.75</v>
      </c>
      <c r="V53" s="197">
        <v>4.6100000000000003</v>
      </c>
      <c r="W53" s="197">
        <v>0.36</v>
      </c>
      <c r="X53" s="197">
        <v>0.8</v>
      </c>
      <c r="Y53" s="197">
        <v>0</v>
      </c>
      <c r="Z53" s="197">
        <v>1.82</v>
      </c>
      <c r="AA53" s="197">
        <v>1.07</v>
      </c>
      <c r="AB53" s="197">
        <v>0</v>
      </c>
      <c r="AC53" s="197">
        <v>1.55</v>
      </c>
      <c r="AD53" s="197">
        <v>6.82</v>
      </c>
      <c r="AE53" s="197">
        <v>0</v>
      </c>
      <c r="AF53" s="197">
        <v>0</v>
      </c>
      <c r="AG53" s="197">
        <v>42.59</v>
      </c>
      <c r="AH53" s="197">
        <v>0</v>
      </c>
      <c r="AI53" s="197">
        <v>10.45</v>
      </c>
      <c r="AJ53" s="197">
        <v>0</v>
      </c>
      <c r="AK53" s="197">
        <v>9.01</v>
      </c>
      <c r="AL53" s="197">
        <v>0</v>
      </c>
      <c r="AM53" s="197">
        <v>0</v>
      </c>
      <c r="AN53" s="197">
        <v>0</v>
      </c>
      <c r="AO53" s="197">
        <v>216</v>
      </c>
      <c r="AP53" s="197">
        <v>0</v>
      </c>
      <c r="AQ53" s="197">
        <v>0</v>
      </c>
      <c r="AR53" s="197">
        <v>0</v>
      </c>
      <c r="AS53" s="197">
        <v>1.38</v>
      </c>
      <c r="AT53" s="197">
        <v>1.53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9.6</v>
      </c>
      <c r="E54" s="197">
        <v>0</v>
      </c>
      <c r="F54" s="197">
        <v>8.83</v>
      </c>
      <c r="G54" s="197">
        <v>5.79</v>
      </c>
      <c r="H54" s="197">
        <v>0</v>
      </c>
      <c r="I54" s="197">
        <v>11</v>
      </c>
      <c r="J54" s="197">
        <v>8.35</v>
      </c>
      <c r="K54" s="197">
        <v>43.35</v>
      </c>
      <c r="L54" s="197">
        <v>36.18</v>
      </c>
      <c r="M54" s="197">
        <v>0</v>
      </c>
      <c r="N54" s="197">
        <v>0.47</v>
      </c>
      <c r="O54" s="197">
        <v>26.97</v>
      </c>
      <c r="P54" s="197">
        <v>1.55</v>
      </c>
      <c r="Q54" s="197">
        <v>1.57</v>
      </c>
      <c r="R54" s="197">
        <v>5.93</v>
      </c>
      <c r="S54" s="197">
        <v>3.79</v>
      </c>
      <c r="T54" s="197">
        <v>0</v>
      </c>
      <c r="U54" s="197">
        <v>7.75</v>
      </c>
      <c r="V54" s="197">
        <v>4.6100000000000003</v>
      </c>
      <c r="W54" s="197">
        <v>0.36</v>
      </c>
      <c r="X54" s="197">
        <v>0.8</v>
      </c>
      <c r="Y54" s="197">
        <v>0</v>
      </c>
      <c r="Z54" s="197">
        <v>1.82</v>
      </c>
      <c r="AA54" s="197">
        <v>1.07</v>
      </c>
      <c r="AB54" s="197">
        <v>0</v>
      </c>
      <c r="AC54" s="197">
        <v>1.55</v>
      </c>
      <c r="AD54" s="197">
        <v>6.82</v>
      </c>
      <c r="AE54" s="197">
        <v>0</v>
      </c>
      <c r="AF54" s="197">
        <v>0</v>
      </c>
      <c r="AG54" s="197">
        <v>42.59</v>
      </c>
      <c r="AH54" s="197">
        <v>0</v>
      </c>
      <c r="AI54" s="197">
        <v>10.45</v>
      </c>
      <c r="AJ54" s="197">
        <v>0</v>
      </c>
      <c r="AK54" s="197">
        <v>9.01</v>
      </c>
      <c r="AL54" s="197">
        <v>0</v>
      </c>
      <c r="AM54" s="197">
        <v>0</v>
      </c>
      <c r="AN54" s="197">
        <v>0</v>
      </c>
      <c r="AO54" s="197">
        <v>216</v>
      </c>
      <c r="AP54" s="197">
        <v>0</v>
      </c>
      <c r="AQ54" s="197">
        <v>0</v>
      </c>
      <c r="AR54" s="197">
        <v>0</v>
      </c>
      <c r="AS54" s="197">
        <v>1.38</v>
      </c>
      <c r="AT54" s="197">
        <v>1.53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9.6</v>
      </c>
      <c r="E55" s="197">
        <v>0</v>
      </c>
      <c r="F55" s="197">
        <v>8.69</v>
      </c>
      <c r="G55" s="197">
        <v>5.79</v>
      </c>
      <c r="H55" s="197">
        <v>0</v>
      </c>
      <c r="I55" s="197">
        <v>11</v>
      </c>
      <c r="J55" s="197">
        <v>8.35</v>
      </c>
      <c r="K55" s="197">
        <v>43.35</v>
      </c>
      <c r="L55" s="197">
        <v>36.18</v>
      </c>
      <c r="M55" s="197">
        <v>0</v>
      </c>
      <c r="N55" s="197">
        <v>0.47</v>
      </c>
      <c r="O55" s="197">
        <v>26.97</v>
      </c>
      <c r="P55" s="197">
        <v>1.55</v>
      </c>
      <c r="Q55" s="197">
        <v>1.57</v>
      </c>
      <c r="R55" s="197">
        <v>5.93</v>
      </c>
      <c r="S55" s="197">
        <v>3.79</v>
      </c>
      <c r="T55" s="197">
        <v>0</v>
      </c>
      <c r="U55" s="197">
        <v>7.75</v>
      </c>
      <c r="V55" s="197">
        <v>0.74</v>
      </c>
      <c r="W55" s="197">
        <v>0.36</v>
      </c>
      <c r="X55" s="197">
        <v>0.8</v>
      </c>
      <c r="Y55" s="197">
        <v>0</v>
      </c>
      <c r="Z55" s="197">
        <v>1.82</v>
      </c>
      <c r="AA55" s="197">
        <v>11.73</v>
      </c>
      <c r="AB55" s="197">
        <v>0</v>
      </c>
      <c r="AC55" s="197">
        <v>1.55</v>
      </c>
      <c r="AD55" s="197">
        <v>6.82</v>
      </c>
      <c r="AE55" s="197">
        <v>0</v>
      </c>
      <c r="AF55" s="197">
        <v>0</v>
      </c>
      <c r="AG55" s="197">
        <v>42.59</v>
      </c>
      <c r="AH55" s="197">
        <v>0</v>
      </c>
      <c r="AI55" s="197">
        <v>10.45</v>
      </c>
      <c r="AJ55" s="197">
        <v>0</v>
      </c>
      <c r="AK55" s="197">
        <v>9.01</v>
      </c>
      <c r="AL55" s="197">
        <v>0</v>
      </c>
      <c r="AM55" s="197">
        <v>0</v>
      </c>
      <c r="AN55" s="197">
        <v>0</v>
      </c>
      <c r="AO55" s="197">
        <v>216</v>
      </c>
      <c r="AP55" s="197">
        <v>0</v>
      </c>
      <c r="AQ55" s="197">
        <v>0</v>
      </c>
      <c r="AR55" s="197">
        <v>0</v>
      </c>
      <c r="AS55" s="197">
        <v>1.38</v>
      </c>
      <c r="AT55" s="197">
        <v>1.53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9.6</v>
      </c>
      <c r="E56" s="197">
        <v>0</v>
      </c>
      <c r="F56" s="197">
        <v>8.69</v>
      </c>
      <c r="G56" s="197">
        <v>5.79</v>
      </c>
      <c r="H56" s="197">
        <v>0</v>
      </c>
      <c r="I56" s="197">
        <v>11</v>
      </c>
      <c r="J56" s="197">
        <v>8.35</v>
      </c>
      <c r="K56" s="197">
        <v>43.35</v>
      </c>
      <c r="L56" s="197">
        <v>36.18</v>
      </c>
      <c r="M56" s="197">
        <v>0</v>
      </c>
      <c r="N56" s="197">
        <v>0.47</v>
      </c>
      <c r="O56" s="197">
        <v>26.97</v>
      </c>
      <c r="P56" s="197">
        <v>1.55</v>
      </c>
      <c r="Q56" s="197">
        <v>1.57</v>
      </c>
      <c r="R56" s="197">
        <v>5.93</v>
      </c>
      <c r="S56" s="197">
        <v>3.79</v>
      </c>
      <c r="T56" s="197">
        <v>0</v>
      </c>
      <c r="U56" s="197">
        <v>7.75</v>
      </c>
      <c r="V56" s="197">
        <v>0.74</v>
      </c>
      <c r="W56" s="197">
        <v>0.36</v>
      </c>
      <c r="X56" s="197">
        <v>0.8</v>
      </c>
      <c r="Y56" s="197">
        <v>0</v>
      </c>
      <c r="Z56" s="197">
        <v>1.82</v>
      </c>
      <c r="AA56" s="197">
        <v>11.98</v>
      </c>
      <c r="AB56" s="197">
        <v>0</v>
      </c>
      <c r="AC56" s="197">
        <v>1.55</v>
      </c>
      <c r="AD56" s="197">
        <v>6.82</v>
      </c>
      <c r="AE56" s="197">
        <v>0</v>
      </c>
      <c r="AF56" s="197">
        <v>0</v>
      </c>
      <c r="AG56" s="197">
        <v>42.59</v>
      </c>
      <c r="AH56" s="197">
        <v>0</v>
      </c>
      <c r="AI56" s="197">
        <v>10.45</v>
      </c>
      <c r="AJ56" s="197">
        <v>0</v>
      </c>
      <c r="AK56" s="197">
        <v>9.01</v>
      </c>
      <c r="AL56" s="197">
        <v>0</v>
      </c>
      <c r="AM56" s="197">
        <v>0</v>
      </c>
      <c r="AN56" s="197">
        <v>0</v>
      </c>
      <c r="AO56" s="197">
        <v>216</v>
      </c>
      <c r="AP56" s="197">
        <v>0</v>
      </c>
      <c r="AQ56" s="197">
        <v>0</v>
      </c>
      <c r="AR56" s="197">
        <v>0</v>
      </c>
      <c r="AS56" s="197">
        <v>1.38</v>
      </c>
      <c r="AT56" s="197">
        <v>1.53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9.6</v>
      </c>
      <c r="E57" s="197">
        <v>0</v>
      </c>
      <c r="F57" s="197">
        <v>8.69</v>
      </c>
      <c r="G57" s="197">
        <v>5.79</v>
      </c>
      <c r="H57" s="197">
        <v>0</v>
      </c>
      <c r="I57" s="197">
        <v>11</v>
      </c>
      <c r="J57" s="197">
        <v>8.35</v>
      </c>
      <c r="K57" s="197">
        <v>43.35</v>
      </c>
      <c r="L57" s="197">
        <v>36.18</v>
      </c>
      <c r="M57" s="197">
        <v>0</v>
      </c>
      <c r="N57" s="197">
        <v>0.47</v>
      </c>
      <c r="O57" s="197">
        <v>26.97</v>
      </c>
      <c r="P57" s="197">
        <v>1.55</v>
      </c>
      <c r="Q57" s="197">
        <v>1.57</v>
      </c>
      <c r="R57" s="197">
        <v>5.93</v>
      </c>
      <c r="S57" s="197">
        <v>3.79</v>
      </c>
      <c r="T57" s="197">
        <v>0</v>
      </c>
      <c r="U57" s="197">
        <v>7.75</v>
      </c>
      <c r="V57" s="197">
        <v>0.74</v>
      </c>
      <c r="W57" s="197">
        <v>0.36</v>
      </c>
      <c r="X57" s="197">
        <v>0.8</v>
      </c>
      <c r="Y57" s="197">
        <v>0</v>
      </c>
      <c r="Z57" s="197">
        <v>1.82</v>
      </c>
      <c r="AA57" s="197">
        <v>9.8000000000000007</v>
      </c>
      <c r="AB57" s="197">
        <v>0</v>
      </c>
      <c r="AC57" s="197">
        <v>1.55</v>
      </c>
      <c r="AD57" s="197">
        <v>6.82</v>
      </c>
      <c r="AE57" s="197">
        <v>0</v>
      </c>
      <c r="AF57" s="197">
        <v>0</v>
      </c>
      <c r="AG57" s="197">
        <v>42.59</v>
      </c>
      <c r="AH57" s="197">
        <v>0</v>
      </c>
      <c r="AI57" s="197">
        <v>10.45</v>
      </c>
      <c r="AJ57" s="197">
        <v>0</v>
      </c>
      <c r="AK57" s="197">
        <v>9.01</v>
      </c>
      <c r="AL57" s="197">
        <v>0</v>
      </c>
      <c r="AM57" s="197">
        <v>0</v>
      </c>
      <c r="AN57" s="197">
        <v>0</v>
      </c>
      <c r="AO57" s="197">
        <v>216</v>
      </c>
      <c r="AP57" s="197">
        <v>0</v>
      </c>
      <c r="AQ57" s="197">
        <v>0</v>
      </c>
      <c r="AR57" s="197">
        <v>0</v>
      </c>
      <c r="AS57" s="197">
        <v>1.38</v>
      </c>
      <c r="AT57" s="197">
        <v>1.53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9.6</v>
      </c>
      <c r="E58" s="197">
        <v>0</v>
      </c>
      <c r="F58" s="197">
        <v>8.69</v>
      </c>
      <c r="G58" s="197">
        <v>5.79</v>
      </c>
      <c r="H58" s="197">
        <v>0</v>
      </c>
      <c r="I58" s="197">
        <v>11</v>
      </c>
      <c r="J58" s="197">
        <v>8.35</v>
      </c>
      <c r="K58" s="197">
        <v>43.35</v>
      </c>
      <c r="L58" s="197">
        <v>36.18</v>
      </c>
      <c r="M58" s="197">
        <v>0</v>
      </c>
      <c r="N58" s="197">
        <v>0.47</v>
      </c>
      <c r="O58" s="197">
        <v>26.97</v>
      </c>
      <c r="P58" s="197">
        <v>1.55</v>
      </c>
      <c r="Q58" s="197">
        <v>1.57</v>
      </c>
      <c r="R58" s="197">
        <v>5.93</v>
      </c>
      <c r="S58" s="197">
        <v>3.79</v>
      </c>
      <c r="T58" s="197">
        <v>0</v>
      </c>
      <c r="U58" s="197">
        <v>7.75</v>
      </c>
      <c r="V58" s="197">
        <v>0.74</v>
      </c>
      <c r="W58" s="197">
        <v>0.36</v>
      </c>
      <c r="X58" s="197">
        <v>0.8</v>
      </c>
      <c r="Y58" s="197">
        <v>0</v>
      </c>
      <c r="Z58" s="197">
        <v>1.82</v>
      </c>
      <c r="AA58" s="197">
        <v>9.8000000000000007</v>
      </c>
      <c r="AB58" s="197">
        <v>0</v>
      </c>
      <c r="AC58" s="197">
        <v>1.55</v>
      </c>
      <c r="AD58" s="197">
        <v>6.82</v>
      </c>
      <c r="AE58" s="197">
        <v>0</v>
      </c>
      <c r="AF58" s="197">
        <v>0</v>
      </c>
      <c r="AG58" s="197">
        <v>42.59</v>
      </c>
      <c r="AH58" s="197">
        <v>0</v>
      </c>
      <c r="AI58" s="197">
        <v>10.45</v>
      </c>
      <c r="AJ58" s="197">
        <v>0</v>
      </c>
      <c r="AK58" s="197">
        <v>9.01</v>
      </c>
      <c r="AL58" s="197">
        <v>0</v>
      </c>
      <c r="AM58" s="197">
        <v>0</v>
      </c>
      <c r="AN58" s="197">
        <v>0</v>
      </c>
      <c r="AO58" s="197">
        <v>216</v>
      </c>
      <c r="AP58" s="197">
        <v>0</v>
      </c>
      <c r="AQ58" s="197">
        <v>0</v>
      </c>
      <c r="AR58" s="197">
        <v>0</v>
      </c>
      <c r="AS58" s="197">
        <v>1.38</v>
      </c>
      <c r="AT58" s="197">
        <v>1.53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9.33</v>
      </c>
      <c r="E59" s="197">
        <v>0</v>
      </c>
      <c r="F59" s="197">
        <v>8.69</v>
      </c>
      <c r="G59" s="197">
        <v>5.79</v>
      </c>
      <c r="H59" s="197">
        <v>0</v>
      </c>
      <c r="I59" s="197">
        <v>11</v>
      </c>
      <c r="J59" s="197">
        <v>8.35</v>
      </c>
      <c r="K59" s="197">
        <v>43.35</v>
      </c>
      <c r="L59" s="197">
        <v>36.18</v>
      </c>
      <c r="M59" s="197">
        <v>0</v>
      </c>
      <c r="N59" s="197">
        <v>0.47</v>
      </c>
      <c r="O59" s="197">
        <v>26.97</v>
      </c>
      <c r="P59" s="197">
        <v>1.55</v>
      </c>
      <c r="Q59" s="197">
        <v>1.57</v>
      </c>
      <c r="R59" s="197">
        <v>5.93</v>
      </c>
      <c r="S59" s="197">
        <v>3.79</v>
      </c>
      <c r="T59" s="197">
        <v>0</v>
      </c>
      <c r="U59" s="197">
        <v>7.75</v>
      </c>
      <c r="V59" s="197">
        <v>0.74</v>
      </c>
      <c r="W59" s="197">
        <v>0.36</v>
      </c>
      <c r="X59" s="197">
        <v>0.8</v>
      </c>
      <c r="Y59" s="197">
        <v>0</v>
      </c>
      <c r="Z59" s="197">
        <v>1.82</v>
      </c>
      <c r="AA59" s="197">
        <v>9.8000000000000007</v>
      </c>
      <c r="AB59" s="197">
        <v>0</v>
      </c>
      <c r="AC59" s="197">
        <v>1.55</v>
      </c>
      <c r="AD59" s="197">
        <v>6.82</v>
      </c>
      <c r="AE59" s="197">
        <v>0</v>
      </c>
      <c r="AF59" s="197">
        <v>0</v>
      </c>
      <c r="AG59" s="197">
        <v>42.59</v>
      </c>
      <c r="AH59" s="197">
        <v>0</v>
      </c>
      <c r="AI59" s="197">
        <v>10.45</v>
      </c>
      <c r="AJ59" s="197">
        <v>0</v>
      </c>
      <c r="AK59" s="197">
        <v>9.01</v>
      </c>
      <c r="AL59" s="197">
        <v>0</v>
      </c>
      <c r="AM59" s="197">
        <v>0</v>
      </c>
      <c r="AN59" s="197">
        <v>0</v>
      </c>
      <c r="AO59" s="197">
        <v>216</v>
      </c>
      <c r="AP59" s="197">
        <v>0</v>
      </c>
      <c r="AQ59" s="197">
        <v>0</v>
      </c>
      <c r="AR59" s="197">
        <v>0</v>
      </c>
      <c r="AS59" s="197">
        <v>1.38</v>
      </c>
      <c r="AT59" s="197">
        <v>1.53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9.33</v>
      </c>
      <c r="E60" s="197">
        <v>0</v>
      </c>
      <c r="F60" s="197">
        <v>8.69</v>
      </c>
      <c r="G60" s="197">
        <v>5.79</v>
      </c>
      <c r="H60" s="197">
        <v>0</v>
      </c>
      <c r="I60" s="197">
        <v>11</v>
      </c>
      <c r="J60" s="197">
        <v>8.35</v>
      </c>
      <c r="K60" s="197">
        <v>43.35</v>
      </c>
      <c r="L60" s="197">
        <v>36.18</v>
      </c>
      <c r="M60" s="197">
        <v>0</v>
      </c>
      <c r="N60" s="197">
        <v>0.47</v>
      </c>
      <c r="O60" s="197">
        <v>26.97</v>
      </c>
      <c r="P60" s="197">
        <v>1.55</v>
      </c>
      <c r="Q60" s="197">
        <v>1.57</v>
      </c>
      <c r="R60" s="197">
        <v>5.93</v>
      </c>
      <c r="S60" s="197">
        <v>3.79</v>
      </c>
      <c r="T60" s="197">
        <v>0</v>
      </c>
      <c r="U60" s="197">
        <v>7.75</v>
      </c>
      <c r="V60" s="197">
        <v>0.74</v>
      </c>
      <c r="W60" s="197">
        <v>0.36</v>
      </c>
      <c r="X60" s="197">
        <v>0.8</v>
      </c>
      <c r="Y60" s="197">
        <v>0</v>
      </c>
      <c r="Z60" s="197">
        <v>1.82</v>
      </c>
      <c r="AA60" s="197">
        <v>9.8000000000000007</v>
      </c>
      <c r="AB60" s="197">
        <v>0</v>
      </c>
      <c r="AC60" s="197">
        <v>1.55</v>
      </c>
      <c r="AD60" s="197">
        <v>6.82</v>
      </c>
      <c r="AE60" s="197">
        <v>0</v>
      </c>
      <c r="AF60" s="197">
        <v>0</v>
      </c>
      <c r="AG60" s="197">
        <v>42.59</v>
      </c>
      <c r="AH60" s="197">
        <v>0</v>
      </c>
      <c r="AI60" s="197">
        <v>10.45</v>
      </c>
      <c r="AJ60" s="197">
        <v>0</v>
      </c>
      <c r="AK60" s="197">
        <v>9.01</v>
      </c>
      <c r="AL60" s="197">
        <v>0</v>
      </c>
      <c r="AM60" s="197">
        <v>0</v>
      </c>
      <c r="AN60" s="197">
        <v>0</v>
      </c>
      <c r="AO60" s="197">
        <v>216</v>
      </c>
      <c r="AP60" s="197">
        <v>0</v>
      </c>
      <c r="AQ60" s="197">
        <v>0</v>
      </c>
      <c r="AR60" s="197">
        <v>0</v>
      </c>
      <c r="AS60" s="197">
        <v>1.38</v>
      </c>
      <c r="AT60" s="197">
        <v>1.53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9.33</v>
      </c>
      <c r="E61" s="197">
        <v>0</v>
      </c>
      <c r="F61" s="197">
        <v>8.69</v>
      </c>
      <c r="G61" s="197">
        <v>5.79</v>
      </c>
      <c r="H61" s="197">
        <v>0</v>
      </c>
      <c r="I61" s="197">
        <v>6.68</v>
      </c>
      <c r="J61" s="197">
        <v>13.36</v>
      </c>
      <c r="K61" s="197">
        <v>43.35</v>
      </c>
      <c r="L61" s="197">
        <v>36.18</v>
      </c>
      <c r="M61" s="197">
        <v>0</v>
      </c>
      <c r="N61" s="197">
        <v>0.47</v>
      </c>
      <c r="O61" s="197">
        <v>26.97</v>
      </c>
      <c r="P61" s="197">
        <v>1.55</v>
      </c>
      <c r="Q61" s="197">
        <v>1.57</v>
      </c>
      <c r="R61" s="197">
        <v>5.93</v>
      </c>
      <c r="S61" s="197">
        <v>3.79</v>
      </c>
      <c r="T61" s="197">
        <v>0</v>
      </c>
      <c r="U61" s="197">
        <v>7.75</v>
      </c>
      <c r="V61" s="197">
        <v>0.74</v>
      </c>
      <c r="W61" s="197">
        <v>0.36</v>
      </c>
      <c r="X61" s="197">
        <v>0.8</v>
      </c>
      <c r="Y61" s="197">
        <v>0</v>
      </c>
      <c r="Z61" s="197">
        <v>1.82</v>
      </c>
      <c r="AA61" s="197">
        <v>9.8000000000000007</v>
      </c>
      <c r="AB61" s="197">
        <v>0</v>
      </c>
      <c r="AC61" s="197">
        <v>1.55</v>
      </c>
      <c r="AD61" s="197">
        <v>6.82</v>
      </c>
      <c r="AE61" s="197">
        <v>0</v>
      </c>
      <c r="AF61" s="197">
        <v>0</v>
      </c>
      <c r="AG61" s="197">
        <v>42.59</v>
      </c>
      <c r="AH61" s="197">
        <v>0</v>
      </c>
      <c r="AI61" s="197">
        <v>10.45</v>
      </c>
      <c r="AJ61" s="197">
        <v>0</v>
      </c>
      <c r="AK61" s="197">
        <v>9.01</v>
      </c>
      <c r="AL61" s="197">
        <v>0</v>
      </c>
      <c r="AM61" s="197">
        <v>0</v>
      </c>
      <c r="AN61" s="197">
        <v>0</v>
      </c>
      <c r="AO61" s="197">
        <v>216</v>
      </c>
      <c r="AP61" s="197">
        <v>0</v>
      </c>
      <c r="AQ61" s="197">
        <v>0</v>
      </c>
      <c r="AR61" s="197">
        <v>0</v>
      </c>
      <c r="AS61" s="197">
        <v>1.38</v>
      </c>
      <c r="AT61" s="197">
        <v>0.84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9.33</v>
      </c>
      <c r="E62" s="197">
        <v>0</v>
      </c>
      <c r="F62" s="197">
        <v>8.69</v>
      </c>
      <c r="G62" s="197">
        <v>5.79</v>
      </c>
      <c r="H62" s="197">
        <v>0</v>
      </c>
      <c r="I62" s="197">
        <v>6.68</v>
      </c>
      <c r="J62" s="197">
        <v>13.36</v>
      </c>
      <c r="K62" s="197">
        <v>43.35</v>
      </c>
      <c r="L62" s="197">
        <v>36.18</v>
      </c>
      <c r="M62" s="197">
        <v>0</v>
      </c>
      <c r="N62" s="197">
        <v>0.47</v>
      </c>
      <c r="O62" s="197">
        <v>26.97</v>
      </c>
      <c r="P62" s="197">
        <v>1.55</v>
      </c>
      <c r="Q62" s="197">
        <v>1.57</v>
      </c>
      <c r="R62" s="197">
        <v>5.93</v>
      </c>
      <c r="S62" s="197">
        <v>3.79</v>
      </c>
      <c r="T62" s="197">
        <v>0</v>
      </c>
      <c r="U62" s="197">
        <v>7.75</v>
      </c>
      <c r="V62" s="197">
        <v>0.74</v>
      </c>
      <c r="W62" s="197">
        <v>0.36</v>
      </c>
      <c r="X62" s="197">
        <v>0.8</v>
      </c>
      <c r="Y62" s="197">
        <v>0</v>
      </c>
      <c r="Z62" s="197">
        <v>1.82</v>
      </c>
      <c r="AA62" s="197">
        <v>9.8000000000000007</v>
      </c>
      <c r="AB62" s="197">
        <v>0</v>
      </c>
      <c r="AC62" s="197">
        <v>1.55</v>
      </c>
      <c r="AD62" s="197">
        <v>6.82</v>
      </c>
      <c r="AE62" s="197">
        <v>0</v>
      </c>
      <c r="AF62" s="197">
        <v>0</v>
      </c>
      <c r="AG62" s="197">
        <v>42.59</v>
      </c>
      <c r="AH62" s="197">
        <v>0</v>
      </c>
      <c r="AI62" s="197">
        <v>10.45</v>
      </c>
      <c r="AJ62" s="197">
        <v>0</v>
      </c>
      <c r="AK62" s="197">
        <v>9.01</v>
      </c>
      <c r="AL62" s="197">
        <v>0</v>
      </c>
      <c r="AM62" s="197">
        <v>0</v>
      </c>
      <c r="AN62" s="197">
        <v>0</v>
      </c>
      <c r="AO62" s="197">
        <v>216</v>
      </c>
      <c r="AP62" s="197">
        <v>0</v>
      </c>
      <c r="AQ62" s="197">
        <v>0</v>
      </c>
      <c r="AR62" s="197">
        <v>0</v>
      </c>
      <c r="AS62" s="197">
        <v>1.38</v>
      </c>
      <c r="AT62" s="197">
        <v>0.84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9.33</v>
      </c>
      <c r="E63" s="197">
        <v>0</v>
      </c>
      <c r="F63" s="197">
        <v>8.69</v>
      </c>
      <c r="G63" s="197">
        <v>5.79</v>
      </c>
      <c r="H63" s="197">
        <v>0</v>
      </c>
      <c r="I63" s="197">
        <v>6.68</v>
      </c>
      <c r="J63" s="197">
        <v>13.36</v>
      </c>
      <c r="K63" s="197">
        <v>2.61</v>
      </c>
      <c r="L63" s="197">
        <v>36.18</v>
      </c>
      <c r="M63" s="197">
        <v>0</v>
      </c>
      <c r="N63" s="197">
        <v>0.47</v>
      </c>
      <c r="O63" s="197">
        <v>26.97</v>
      </c>
      <c r="P63" s="197">
        <v>1.55</v>
      </c>
      <c r="Q63" s="197">
        <v>1.57</v>
      </c>
      <c r="R63" s="197">
        <v>0.34</v>
      </c>
      <c r="S63" s="197">
        <v>3.79</v>
      </c>
      <c r="T63" s="197">
        <v>0</v>
      </c>
      <c r="U63" s="197">
        <v>7.75</v>
      </c>
      <c r="V63" s="197">
        <v>0.28999999999999998</v>
      </c>
      <c r="W63" s="197">
        <v>0.36</v>
      </c>
      <c r="X63" s="197">
        <v>0.8</v>
      </c>
      <c r="Y63" s="197">
        <v>0</v>
      </c>
      <c r="Z63" s="197">
        <v>1.82</v>
      </c>
      <c r="AA63" s="197">
        <v>3.26</v>
      </c>
      <c r="AB63" s="197">
        <v>0</v>
      </c>
      <c r="AC63" s="197">
        <v>1.55</v>
      </c>
      <c r="AD63" s="197">
        <v>6.82</v>
      </c>
      <c r="AE63" s="197">
        <v>0</v>
      </c>
      <c r="AF63" s="197">
        <v>0</v>
      </c>
      <c r="AG63" s="197">
        <v>42.59</v>
      </c>
      <c r="AH63" s="197">
        <v>0</v>
      </c>
      <c r="AI63" s="197">
        <v>10.45</v>
      </c>
      <c r="AJ63" s="197">
        <v>0</v>
      </c>
      <c r="AK63" s="197">
        <v>9.01</v>
      </c>
      <c r="AL63" s="197">
        <v>0</v>
      </c>
      <c r="AM63" s="197">
        <v>0</v>
      </c>
      <c r="AN63" s="197">
        <v>0</v>
      </c>
      <c r="AO63" s="197">
        <v>216</v>
      </c>
      <c r="AP63" s="197">
        <v>0</v>
      </c>
      <c r="AQ63" s="197">
        <v>0</v>
      </c>
      <c r="AR63" s="197">
        <v>0</v>
      </c>
      <c r="AS63" s="197">
        <v>1.38</v>
      </c>
      <c r="AT63" s="197">
        <v>0.84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9.33</v>
      </c>
      <c r="E64" s="197">
        <v>0</v>
      </c>
      <c r="F64" s="197">
        <v>8.69</v>
      </c>
      <c r="G64" s="197">
        <v>5.79</v>
      </c>
      <c r="H64" s="197">
        <v>0</v>
      </c>
      <c r="I64" s="197">
        <v>6.68</v>
      </c>
      <c r="J64" s="197">
        <v>13.36</v>
      </c>
      <c r="K64" s="197">
        <v>2.61</v>
      </c>
      <c r="L64" s="197">
        <v>36.18</v>
      </c>
      <c r="M64" s="197">
        <v>0</v>
      </c>
      <c r="N64" s="197">
        <v>0.47</v>
      </c>
      <c r="O64" s="197">
        <v>26.97</v>
      </c>
      <c r="P64" s="197">
        <v>1.55</v>
      </c>
      <c r="Q64" s="197">
        <v>1.57</v>
      </c>
      <c r="R64" s="197">
        <v>0.34</v>
      </c>
      <c r="S64" s="197">
        <v>3.79</v>
      </c>
      <c r="T64" s="197">
        <v>0</v>
      </c>
      <c r="U64" s="197">
        <v>7.75</v>
      </c>
      <c r="V64" s="197">
        <v>0.28999999999999998</v>
      </c>
      <c r="W64" s="197">
        <v>0.36</v>
      </c>
      <c r="X64" s="197">
        <v>0.8</v>
      </c>
      <c r="Y64" s="197">
        <v>0</v>
      </c>
      <c r="Z64" s="197">
        <v>1.82</v>
      </c>
      <c r="AA64" s="197">
        <v>3.26</v>
      </c>
      <c r="AB64" s="197">
        <v>0</v>
      </c>
      <c r="AC64" s="197">
        <v>1.55</v>
      </c>
      <c r="AD64" s="197">
        <v>6.82</v>
      </c>
      <c r="AE64" s="197">
        <v>0</v>
      </c>
      <c r="AF64" s="197">
        <v>0</v>
      </c>
      <c r="AG64" s="197">
        <v>42.59</v>
      </c>
      <c r="AH64" s="197">
        <v>0</v>
      </c>
      <c r="AI64" s="197">
        <v>10.45</v>
      </c>
      <c r="AJ64" s="197">
        <v>0</v>
      </c>
      <c r="AK64" s="197">
        <v>9.01</v>
      </c>
      <c r="AL64" s="197">
        <v>0</v>
      </c>
      <c r="AM64" s="197">
        <v>0</v>
      </c>
      <c r="AN64" s="197">
        <v>0</v>
      </c>
      <c r="AO64" s="197">
        <v>216</v>
      </c>
      <c r="AP64" s="197">
        <v>0</v>
      </c>
      <c r="AQ64" s="197">
        <v>0</v>
      </c>
      <c r="AR64" s="197">
        <v>0</v>
      </c>
      <c r="AS64" s="197">
        <v>1.38</v>
      </c>
      <c r="AT64" s="197">
        <v>0.84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9.33</v>
      </c>
      <c r="E65" s="197">
        <v>0</v>
      </c>
      <c r="F65" s="197">
        <v>0</v>
      </c>
      <c r="G65" s="197">
        <v>14.48</v>
      </c>
      <c r="H65" s="197">
        <v>0</v>
      </c>
      <c r="I65" s="197">
        <v>6.68</v>
      </c>
      <c r="J65" s="197">
        <v>13.36</v>
      </c>
      <c r="K65" s="197">
        <v>2.61</v>
      </c>
      <c r="L65" s="197">
        <v>2.0699999999999998</v>
      </c>
      <c r="M65" s="197">
        <v>0</v>
      </c>
      <c r="N65" s="197">
        <v>0.47</v>
      </c>
      <c r="O65" s="197">
        <v>26.2</v>
      </c>
      <c r="P65" s="197">
        <v>1.55</v>
      </c>
      <c r="Q65" s="197">
        <v>1.57</v>
      </c>
      <c r="R65" s="197">
        <v>0.34</v>
      </c>
      <c r="S65" s="197">
        <v>3.79</v>
      </c>
      <c r="T65" s="197">
        <v>0</v>
      </c>
      <c r="U65" s="197">
        <v>7.75</v>
      </c>
      <c r="V65" s="197">
        <v>0.28999999999999998</v>
      </c>
      <c r="W65" s="197">
        <v>0.36</v>
      </c>
      <c r="X65" s="197">
        <v>0.8</v>
      </c>
      <c r="Y65" s="197">
        <v>0</v>
      </c>
      <c r="Z65" s="197">
        <v>1.82</v>
      </c>
      <c r="AA65" s="197">
        <v>0.62</v>
      </c>
      <c r="AB65" s="197">
        <v>0</v>
      </c>
      <c r="AC65" s="197">
        <v>-5.54</v>
      </c>
      <c r="AD65" s="197">
        <v>6.82</v>
      </c>
      <c r="AE65" s="197">
        <v>0</v>
      </c>
      <c r="AF65" s="197">
        <v>0</v>
      </c>
      <c r="AG65" s="197">
        <v>42.59</v>
      </c>
      <c r="AH65" s="197">
        <v>0</v>
      </c>
      <c r="AI65" s="197">
        <v>10.45</v>
      </c>
      <c r="AJ65" s="197">
        <v>0</v>
      </c>
      <c r="AK65" s="197">
        <v>9.01</v>
      </c>
      <c r="AL65" s="197">
        <v>0</v>
      </c>
      <c r="AM65" s="197">
        <v>0</v>
      </c>
      <c r="AN65" s="197">
        <v>0</v>
      </c>
      <c r="AO65" s="197">
        <v>216</v>
      </c>
      <c r="AP65" s="197">
        <v>0</v>
      </c>
      <c r="AQ65" s="197">
        <v>0</v>
      </c>
      <c r="AR65" s="197">
        <v>0</v>
      </c>
      <c r="AS65" s="197">
        <v>1.38</v>
      </c>
      <c r="AT65" s="197">
        <v>0.84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9.33</v>
      </c>
      <c r="E66" s="197">
        <v>0</v>
      </c>
      <c r="F66" s="197">
        <v>0</v>
      </c>
      <c r="G66" s="197">
        <v>14.48</v>
      </c>
      <c r="H66" s="197">
        <v>0</v>
      </c>
      <c r="I66" s="197">
        <v>6.68</v>
      </c>
      <c r="J66" s="197">
        <v>13.36</v>
      </c>
      <c r="K66" s="197">
        <v>2.61</v>
      </c>
      <c r="L66" s="197">
        <v>2.08</v>
      </c>
      <c r="M66" s="197">
        <v>0</v>
      </c>
      <c r="N66" s="197">
        <v>0.47</v>
      </c>
      <c r="O66" s="197">
        <v>26.2</v>
      </c>
      <c r="P66" s="197">
        <v>1.55</v>
      </c>
      <c r="Q66" s="197">
        <v>1.57</v>
      </c>
      <c r="R66" s="197">
        <v>0.34</v>
      </c>
      <c r="S66" s="197">
        <v>3.79</v>
      </c>
      <c r="T66" s="197">
        <v>0</v>
      </c>
      <c r="U66" s="197">
        <v>7.75</v>
      </c>
      <c r="V66" s="197">
        <v>0.28999999999999998</v>
      </c>
      <c r="W66" s="197">
        <v>0.36</v>
      </c>
      <c r="X66" s="197">
        <v>0.8</v>
      </c>
      <c r="Y66" s="197">
        <v>0</v>
      </c>
      <c r="Z66" s="197">
        <v>1.82</v>
      </c>
      <c r="AA66" s="197">
        <v>0.62</v>
      </c>
      <c r="AB66" s="197">
        <v>0</v>
      </c>
      <c r="AC66" s="197">
        <v>-5.54</v>
      </c>
      <c r="AD66" s="197">
        <v>6.82</v>
      </c>
      <c r="AE66" s="197">
        <v>0</v>
      </c>
      <c r="AF66" s="197">
        <v>0</v>
      </c>
      <c r="AG66" s="197">
        <v>42.59</v>
      </c>
      <c r="AH66" s="197">
        <v>0</v>
      </c>
      <c r="AI66" s="197">
        <v>10.45</v>
      </c>
      <c r="AJ66" s="197">
        <v>0</v>
      </c>
      <c r="AK66" s="197">
        <v>9.01</v>
      </c>
      <c r="AL66" s="197">
        <v>0</v>
      </c>
      <c r="AM66" s="197">
        <v>0</v>
      </c>
      <c r="AN66" s="197">
        <v>0</v>
      </c>
      <c r="AO66" s="197">
        <v>216</v>
      </c>
      <c r="AP66" s="197">
        <v>0</v>
      </c>
      <c r="AQ66" s="197">
        <v>0</v>
      </c>
      <c r="AR66" s="197">
        <v>0</v>
      </c>
      <c r="AS66" s="197">
        <v>1.38</v>
      </c>
      <c r="AT66" s="197">
        <v>0.84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9.33</v>
      </c>
      <c r="E67" s="197">
        <v>0</v>
      </c>
      <c r="F67" s="197">
        <v>0</v>
      </c>
      <c r="G67" s="197">
        <v>14.48</v>
      </c>
      <c r="H67" s="197">
        <v>0</v>
      </c>
      <c r="I67" s="197">
        <v>6.68</v>
      </c>
      <c r="J67" s="197">
        <v>13.36</v>
      </c>
      <c r="K67" s="197">
        <v>2.61</v>
      </c>
      <c r="L67" s="197">
        <v>3.43</v>
      </c>
      <c r="M67" s="197">
        <v>0</v>
      </c>
      <c r="N67" s="197">
        <v>0.47</v>
      </c>
      <c r="O67" s="197">
        <v>26.2</v>
      </c>
      <c r="P67" s="197">
        <v>1.55</v>
      </c>
      <c r="Q67" s="197">
        <v>0.08</v>
      </c>
      <c r="R67" s="197">
        <v>0.34</v>
      </c>
      <c r="S67" s="197">
        <v>0.21</v>
      </c>
      <c r="T67" s="197">
        <v>0</v>
      </c>
      <c r="U67" s="197">
        <v>7.75</v>
      </c>
      <c r="V67" s="197">
        <v>0.28999999999999998</v>
      </c>
      <c r="W67" s="197">
        <v>0.36</v>
      </c>
      <c r="X67" s="197">
        <v>0.8</v>
      </c>
      <c r="Y67" s="197">
        <v>0</v>
      </c>
      <c r="Z67" s="197">
        <v>1.82</v>
      </c>
      <c r="AA67" s="197">
        <v>0.62</v>
      </c>
      <c r="AB67" s="197">
        <v>0</v>
      </c>
      <c r="AC67" s="197">
        <v>-5.54</v>
      </c>
      <c r="AD67" s="197">
        <v>6.82</v>
      </c>
      <c r="AE67" s="197">
        <v>0</v>
      </c>
      <c r="AF67" s="197">
        <v>0</v>
      </c>
      <c r="AG67" s="197">
        <v>42.59</v>
      </c>
      <c r="AH67" s="197">
        <v>0</v>
      </c>
      <c r="AI67" s="197">
        <v>10.45</v>
      </c>
      <c r="AJ67" s="197">
        <v>0</v>
      </c>
      <c r="AK67" s="197">
        <v>12.6</v>
      </c>
      <c r="AL67" s="197">
        <v>0</v>
      </c>
      <c r="AM67" s="197">
        <v>0</v>
      </c>
      <c r="AN67" s="197">
        <v>0</v>
      </c>
      <c r="AO67" s="197">
        <v>216</v>
      </c>
      <c r="AP67" s="197">
        <v>0</v>
      </c>
      <c r="AQ67" s="197">
        <v>0</v>
      </c>
      <c r="AR67" s="197">
        <v>0</v>
      </c>
      <c r="AS67" s="197">
        <v>1.38</v>
      </c>
      <c r="AT67" s="197">
        <v>0.84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9.33</v>
      </c>
      <c r="E68" s="197">
        <v>0</v>
      </c>
      <c r="F68" s="197">
        <v>0</v>
      </c>
      <c r="G68" s="197">
        <v>14.62</v>
      </c>
      <c r="H68" s="197">
        <v>0</v>
      </c>
      <c r="I68" s="197">
        <v>6.68</v>
      </c>
      <c r="J68" s="197">
        <v>13.36</v>
      </c>
      <c r="K68" s="197">
        <v>2.61</v>
      </c>
      <c r="L68" s="197">
        <v>2.0699999999999998</v>
      </c>
      <c r="M68" s="197">
        <v>0</v>
      </c>
      <c r="N68" s="197">
        <v>0.47</v>
      </c>
      <c r="O68" s="197">
        <v>26.2</v>
      </c>
      <c r="P68" s="197">
        <v>1.55</v>
      </c>
      <c r="Q68" s="197">
        <v>0.08</v>
      </c>
      <c r="R68" s="197">
        <v>0.34</v>
      </c>
      <c r="S68" s="197">
        <v>0.21</v>
      </c>
      <c r="T68" s="197">
        <v>0</v>
      </c>
      <c r="U68" s="197">
        <v>7.75</v>
      </c>
      <c r="V68" s="197">
        <v>0.28999999999999998</v>
      </c>
      <c r="W68" s="197">
        <v>0.36</v>
      </c>
      <c r="X68" s="197">
        <v>0.8</v>
      </c>
      <c r="Y68" s="197">
        <v>0</v>
      </c>
      <c r="Z68" s="197">
        <v>1.82</v>
      </c>
      <c r="AA68" s="197">
        <v>0.62</v>
      </c>
      <c r="AB68" s="197">
        <v>0</v>
      </c>
      <c r="AC68" s="197">
        <v>-5.54</v>
      </c>
      <c r="AD68" s="197">
        <v>6.82</v>
      </c>
      <c r="AE68" s="197">
        <v>0</v>
      </c>
      <c r="AF68" s="197">
        <v>0</v>
      </c>
      <c r="AG68" s="197">
        <v>42.59</v>
      </c>
      <c r="AH68" s="197">
        <v>0</v>
      </c>
      <c r="AI68" s="197">
        <v>10.45</v>
      </c>
      <c r="AJ68" s="197">
        <v>0</v>
      </c>
      <c r="AK68" s="197">
        <v>12.6</v>
      </c>
      <c r="AL68" s="197">
        <v>0</v>
      </c>
      <c r="AM68" s="197">
        <v>0</v>
      </c>
      <c r="AN68" s="197">
        <v>0</v>
      </c>
      <c r="AO68" s="197">
        <v>216</v>
      </c>
      <c r="AP68" s="197">
        <v>0</v>
      </c>
      <c r="AQ68" s="197">
        <v>0</v>
      </c>
      <c r="AR68" s="197">
        <v>0</v>
      </c>
      <c r="AS68" s="197">
        <v>1.38</v>
      </c>
      <c r="AT68" s="197">
        <v>0.84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9.33</v>
      </c>
      <c r="E69" s="197">
        <v>0</v>
      </c>
      <c r="F69" s="197">
        <v>0</v>
      </c>
      <c r="G69" s="197">
        <v>14.62</v>
      </c>
      <c r="H69" s="197">
        <v>0</v>
      </c>
      <c r="I69" s="197">
        <v>6.68</v>
      </c>
      <c r="J69" s="197">
        <v>13.36</v>
      </c>
      <c r="K69" s="197">
        <v>2.61</v>
      </c>
      <c r="L69" s="197">
        <v>2.0699999999999998</v>
      </c>
      <c r="M69" s="197">
        <v>0</v>
      </c>
      <c r="N69" s="197">
        <v>0.47</v>
      </c>
      <c r="O69" s="197">
        <v>26.2</v>
      </c>
      <c r="P69" s="197">
        <v>1.55</v>
      </c>
      <c r="Q69" s="197">
        <v>0.08</v>
      </c>
      <c r="R69" s="197">
        <v>0.34</v>
      </c>
      <c r="S69" s="197">
        <v>0.21</v>
      </c>
      <c r="T69" s="197">
        <v>0</v>
      </c>
      <c r="U69" s="197">
        <v>7.75</v>
      </c>
      <c r="V69" s="197">
        <v>0.26</v>
      </c>
      <c r="W69" s="197">
        <v>0.36</v>
      </c>
      <c r="X69" s="197">
        <v>0.8</v>
      </c>
      <c r="Y69" s="197">
        <v>0</v>
      </c>
      <c r="Z69" s="197">
        <v>1.82</v>
      </c>
      <c r="AA69" s="197">
        <v>0.62</v>
      </c>
      <c r="AB69" s="197">
        <v>0</v>
      </c>
      <c r="AC69" s="197">
        <v>-5.54</v>
      </c>
      <c r="AD69" s="197">
        <v>6.82</v>
      </c>
      <c r="AE69" s="197">
        <v>0</v>
      </c>
      <c r="AF69" s="197">
        <v>0</v>
      </c>
      <c r="AG69" s="197">
        <v>42.59</v>
      </c>
      <c r="AH69" s="197">
        <v>0</v>
      </c>
      <c r="AI69" s="197">
        <v>10.45</v>
      </c>
      <c r="AJ69" s="197">
        <v>0</v>
      </c>
      <c r="AK69" s="197">
        <v>7.6</v>
      </c>
      <c r="AL69" s="197">
        <v>0</v>
      </c>
      <c r="AM69" s="197">
        <v>0</v>
      </c>
      <c r="AN69" s="197">
        <v>0</v>
      </c>
      <c r="AO69" s="197">
        <v>216</v>
      </c>
      <c r="AP69" s="197">
        <v>0</v>
      </c>
      <c r="AQ69" s="197">
        <v>0</v>
      </c>
      <c r="AR69" s="197">
        <v>0</v>
      </c>
      <c r="AS69" s="197">
        <v>1.38</v>
      </c>
      <c r="AT69" s="197">
        <v>0.84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9.33</v>
      </c>
      <c r="E70" s="197">
        <v>0</v>
      </c>
      <c r="F70" s="197">
        <v>0</v>
      </c>
      <c r="G70" s="197">
        <v>14.62</v>
      </c>
      <c r="H70" s="197">
        <v>0</v>
      </c>
      <c r="I70" s="197">
        <v>6.68</v>
      </c>
      <c r="J70" s="197">
        <v>13.36</v>
      </c>
      <c r="K70" s="197">
        <v>2.61</v>
      </c>
      <c r="L70" s="197">
        <v>2.0699999999999998</v>
      </c>
      <c r="M70" s="197">
        <v>0</v>
      </c>
      <c r="N70" s="197">
        <v>0.47</v>
      </c>
      <c r="O70" s="197">
        <v>26.2</v>
      </c>
      <c r="P70" s="197">
        <v>1.55</v>
      </c>
      <c r="Q70" s="197">
        <v>0.08</v>
      </c>
      <c r="R70" s="197">
        <v>0.34</v>
      </c>
      <c r="S70" s="197">
        <v>0.21</v>
      </c>
      <c r="T70" s="197">
        <v>0</v>
      </c>
      <c r="U70" s="197">
        <v>7.75</v>
      </c>
      <c r="V70" s="197">
        <v>0.26</v>
      </c>
      <c r="W70" s="197">
        <v>0.35</v>
      </c>
      <c r="X70" s="197">
        <v>0.8</v>
      </c>
      <c r="Y70" s="197">
        <v>0</v>
      </c>
      <c r="Z70" s="197">
        <v>1.82</v>
      </c>
      <c r="AA70" s="197">
        <v>0.62</v>
      </c>
      <c r="AB70" s="197">
        <v>0</v>
      </c>
      <c r="AC70" s="197">
        <v>-5.54</v>
      </c>
      <c r="AD70" s="197">
        <v>6.82</v>
      </c>
      <c r="AE70" s="197">
        <v>0</v>
      </c>
      <c r="AF70" s="197">
        <v>0</v>
      </c>
      <c r="AG70" s="197">
        <v>42.59</v>
      </c>
      <c r="AH70" s="197">
        <v>0</v>
      </c>
      <c r="AI70" s="197">
        <v>10.45</v>
      </c>
      <c r="AJ70" s="197">
        <v>0</v>
      </c>
      <c r="AK70" s="197">
        <v>7.6</v>
      </c>
      <c r="AL70" s="197">
        <v>0</v>
      </c>
      <c r="AM70" s="197">
        <v>0</v>
      </c>
      <c r="AN70" s="197">
        <v>0</v>
      </c>
      <c r="AO70" s="197">
        <v>216</v>
      </c>
      <c r="AP70" s="197">
        <v>0</v>
      </c>
      <c r="AQ70" s="197">
        <v>0</v>
      </c>
      <c r="AR70" s="197">
        <v>0</v>
      </c>
      <c r="AS70" s="197">
        <v>1.38</v>
      </c>
      <c r="AT70" s="197">
        <v>0.84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9.33</v>
      </c>
      <c r="E71" s="197">
        <v>0</v>
      </c>
      <c r="F71" s="197">
        <v>0</v>
      </c>
      <c r="G71" s="197">
        <v>14.76</v>
      </c>
      <c r="H71" s="197">
        <v>0</v>
      </c>
      <c r="I71" s="197">
        <v>6.68</v>
      </c>
      <c r="J71" s="197">
        <v>13.36</v>
      </c>
      <c r="K71" s="197">
        <v>2.61</v>
      </c>
      <c r="L71" s="197">
        <v>2.0699999999999998</v>
      </c>
      <c r="M71" s="197">
        <v>0</v>
      </c>
      <c r="N71" s="197">
        <v>0.47</v>
      </c>
      <c r="O71" s="197">
        <v>26.2</v>
      </c>
      <c r="P71" s="197">
        <v>1.56</v>
      </c>
      <c r="Q71" s="197">
        <v>0.08</v>
      </c>
      <c r="R71" s="197">
        <v>0.34</v>
      </c>
      <c r="S71" s="197">
        <v>0.21</v>
      </c>
      <c r="T71" s="197">
        <v>0</v>
      </c>
      <c r="U71" s="197">
        <v>7.75</v>
      </c>
      <c r="V71" s="197">
        <v>0.26</v>
      </c>
      <c r="W71" s="197">
        <v>0.35</v>
      </c>
      <c r="X71" s="197">
        <v>0.8</v>
      </c>
      <c r="Y71" s="197">
        <v>0</v>
      </c>
      <c r="Z71" s="197">
        <v>1.82</v>
      </c>
      <c r="AA71" s="197">
        <v>0.62</v>
      </c>
      <c r="AB71" s="197">
        <v>0</v>
      </c>
      <c r="AC71" s="197">
        <v>-5.99</v>
      </c>
      <c r="AD71" s="197">
        <v>6.82</v>
      </c>
      <c r="AE71" s="197">
        <v>0</v>
      </c>
      <c r="AF71" s="197">
        <v>0</v>
      </c>
      <c r="AG71" s="197">
        <v>42.59</v>
      </c>
      <c r="AH71" s="197">
        <v>0</v>
      </c>
      <c r="AI71" s="197">
        <v>10.45</v>
      </c>
      <c r="AJ71" s="197">
        <v>0</v>
      </c>
      <c r="AK71" s="197">
        <v>9.16</v>
      </c>
      <c r="AL71" s="197">
        <v>0</v>
      </c>
      <c r="AM71" s="197">
        <v>0</v>
      </c>
      <c r="AN71" s="197">
        <v>0</v>
      </c>
      <c r="AO71" s="197">
        <v>216</v>
      </c>
      <c r="AP71" s="197">
        <v>0</v>
      </c>
      <c r="AQ71" s="197">
        <v>0</v>
      </c>
      <c r="AR71" s="197">
        <v>0</v>
      </c>
      <c r="AS71" s="197">
        <v>1.38</v>
      </c>
      <c r="AT71" s="197">
        <v>0.84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9.33</v>
      </c>
      <c r="E72" s="197">
        <v>0</v>
      </c>
      <c r="F72" s="197">
        <v>0</v>
      </c>
      <c r="G72" s="197">
        <v>14.76</v>
      </c>
      <c r="H72" s="197">
        <v>0</v>
      </c>
      <c r="I72" s="197">
        <v>6.68</v>
      </c>
      <c r="J72" s="197">
        <v>13.36</v>
      </c>
      <c r="K72" s="197">
        <v>2.61</v>
      </c>
      <c r="L72" s="197">
        <v>2.0699999999999998</v>
      </c>
      <c r="M72" s="197">
        <v>0</v>
      </c>
      <c r="N72" s="197">
        <v>0.47</v>
      </c>
      <c r="O72" s="197">
        <v>26.2</v>
      </c>
      <c r="P72" s="197">
        <v>1.1299999999999999</v>
      </c>
      <c r="Q72" s="197">
        <v>0.08</v>
      </c>
      <c r="R72" s="197">
        <v>0.34</v>
      </c>
      <c r="S72" s="197">
        <v>0.21</v>
      </c>
      <c r="T72" s="197">
        <v>0</v>
      </c>
      <c r="U72" s="197">
        <v>7.75</v>
      </c>
      <c r="V72" s="197">
        <v>0.26</v>
      </c>
      <c r="W72" s="197">
        <v>0.35</v>
      </c>
      <c r="X72" s="197">
        <v>0.8</v>
      </c>
      <c r="Y72" s="197">
        <v>0</v>
      </c>
      <c r="Z72" s="197">
        <v>1.82</v>
      </c>
      <c r="AA72" s="197">
        <v>0.62</v>
      </c>
      <c r="AB72" s="197">
        <v>0</v>
      </c>
      <c r="AC72" s="197">
        <v>-5.99</v>
      </c>
      <c r="AD72" s="197">
        <v>6.82</v>
      </c>
      <c r="AE72" s="197">
        <v>0</v>
      </c>
      <c r="AF72" s="197">
        <v>0</v>
      </c>
      <c r="AG72" s="197">
        <v>42.59</v>
      </c>
      <c r="AH72" s="197">
        <v>0</v>
      </c>
      <c r="AI72" s="197">
        <v>10.45</v>
      </c>
      <c r="AJ72" s="197">
        <v>0</v>
      </c>
      <c r="AK72" s="197">
        <v>9.16</v>
      </c>
      <c r="AL72" s="197">
        <v>0</v>
      </c>
      <c r="AM72" s="197">
        <v>0</v>
      </c>
      <c r="AN72" s="197">
        <v>0</v>
      </c>
      <c r="AO72" s="197">
        <v>216</v>
      </c>
      <c r="AP72" s="197">
        <v>0</v>
      </c>
      <c r="AQ72" s="197">
        <v>0</v>
      </c>
      <c r="AR72" s="197">
        <v>0</v>
      </c>
      <c r="AS72" s="197">
        <v>1.38</v>
      </c>
      <c r="AT72" s="197">
        <v>0.84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9.33</v>
      </c>
      <c r="E73" s="197">
        <v>0</v>
      </c>
      <c r="F73" s="197">
        <v>0</v>
      </c>
      <c r="G73" s="197">
        <v>14.76</v>
      </c>
      <c r="H73" s="197">
        <v>0</v>
      </c>
      <c r="I73" s="197">
        <v>6.68</v>
      </c>
      <c r="J73" s="197">
        <v>13.36</v>
      </c>
      <c r="K73" s="197">
        <v>2.61</v>
      </c>
      <c r="L73" s="197">
        <v>2.0699999999999998</v>
      </c>
      <c r="M73" s="197">
        <v>0</v>
      </c>
      <c r="N73" s="197">
        <v>0.47</v>
      </c>
      <c r="O73" s="197">
        <v>26.2</v>
      </c>
      <c r="P73" s="197">
        <v>1.63</v>
      </c>
      <c r="Q73" s="197">
        <v>0.08</v>
      </c>
      <c r="R73" s="197">
        <v>0</v>
      </c>
      <c r="S73" s="197">
        <v>0.21</v>
      </c>
      <c r="T73" s="197">
        <v>0</v>
      </c>
      <c r="U73" s="197">
        <v>7.75</v>
      </c>
      <c r="V73" s="197">
        <v>0.26</v>
      </c>
      <c r="W73" s="197">
        <v>0.35</v>
      </c>
      <c r="X73" s="197">
        <v>0.8</v>
      </c>
      <c r="Y73" s="197">
        <v>0</v>
      </c>
      <c r="Z73" s="197">
        <v>1.82</v>
      </c>
      <c r="AA73" s="197">
        <v>0.62</v>
      </c>
      <c r="AB73" s="197">
        <v>0</v>
      </c>
      <c r="AC73" s="197">
        <v>-5.99</v>
      </c>
      <c r="AD73" s="197">
        <v>6.82</v>
      </c>
      <c r="AE73" s="197">
        <v>0</v>
      </c>
      <c r="AF73" s="197">
        <v>0</v>
      </c>
      <c r="AG73" s="197">
        <v>42.59</v>
      </c>
      <c r="AH73" s="197">
        <v>0</v>
      </c>
      <c r="AI73" s="197">
        <v>10.45</v>
      </c>
      <c r="AJ73" s="197">
        <v>0</v>
      </c>
      <c r="AK73" s="197">
        <v>7.6</v>
      </c>
      <c r="AL73" s="197">
        <v>0</v>
      </c>
      <c r="AM73" s="197">
        <v>0</v>
      </c>
      <c r="AN73" s="197">
        <v>0</v>
      </c>
      <c r="AO73" s="197">
        <v>216</v>
      </c>
      <c r="AP73" s="197">
        <v>0</v>
      </c>
      <c r="AQ73" s="197">
        <v>0</v>
      </c>
      <c r="AR73" s="197">
        <v>0</v>
      </c>
      <c r="AS73" s="197">
        <v>1.38</v>
      </c>
      <c r="AT73" s="197">
        <v>0.84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9.33</v>
      </c>
      <c r="E74" s="197">
        <v>0</v>
      </c>
      <c r="F74" s="197">
        <v>0</v>
      </c>
      <c r="G74" s="197">
        <v>14.76</v>
      </c>
      <c r="H74" s="197">
        <v>0</v>
      </c>
      <c r="I74" s="197">
        <v>6.68</v>
      </c>
      <c r="J74" s="197">
        <v>13.36</v>
      </c>
      <c r="K74" s="197">
        <v>2.61</v>
      </c>
      <c r="L74" s="197">
        <v>2.0699999999999998</v>
      </c>
      <c r="M74" s="197">
        <v>0</v>
      </c>
      <c r="N74" s="197">
        <v>0.47</v>
      </c>
      <c r="O74" s="197">
        <v>26.2</v>
      </c>
      <c r="P74" s="197">
        <v>1.63</v>
      </c>
      <c r="Q74" s="197">
        <v>0.08</v>
      </c>
      <c r="R74" s="197">
        <v>0</v>
      </c>
      <c r="S74" s="197">
        <v>0.21</v>
      </c>
      <c r="T74" s="197">
        <v>0</v>
      </c>
      <c r="U74" s="197">
        <v>7.75</v>
      </c>
      <c r="V74" s="197">
        <v>0.26</v>
      </c>
      <c r="W74" s="197">
        <v>0.35</v>
      </c>
      <c r="X74" s="197">
        <v>0.8</v>
      </c>
      <c r="Y74" s="197">
        <v>0</v>
      </c>
      <c r="Z74" s="197">
        <v>1.82</v>
      </c>
      <c r="AA74" s="197">
        <v>0.62</v>
      </c>
      <c r="AB74" s="197">
        <v>0</v>
      </c>
      <c r="AC74" s="197">
        <v>-5.99</v>
      </c>
      <c r="AD74" s="197">
        <v>6.82</v>
      </c>
      <c r="AE74" s="197">
        <v>0</v>
      </c>
      <c r="AF74" s="197">
        <v>0</v>
      </c>
      <c r="AG74" s="197">
        <v>42.59</v>
      </c>
      <c r="AH74" s="197">
        <v>0</v>
      </c>
      <c r="AI74" s="197">
        <v>10.45</v>
      </c>
      <c r="AJ74" s="197">
        <v>0</v>
      </c>
      <c r="AK74" s="197">
        <v>7.6</v>
      </c>
      <c r="AL74" s="197">
        <v>0</v>
      </c>
      <c r="AM74" s="197">
        <v>0</v>
      </c>
      <c r="AN74" s="197">
        <v>0</v>
      </c>
      <c r="AO74" s="197">
        <v>216</v>
      </c>
      <c r="AP74" s="197">
        <v>0</v>
      </c>
      <c r="AQ74" s="197">
        <v>0</v>
      </c>
      <c r="AR74" s="197">
        <v>0</v>
      </c>
      <c r="AS74" s="197">
        <v>1.38</v>
      </c>
      <c r="AT74" s="197">
        <v>0.84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9.33</v>
      </c>
      <c r="E75" s="197">
        <v>0</v>
      </c>
      <c r="F75" s="197">
        <v>0</v>
      </c>
      <c r="G75" s="197">
        <v>14.89</v>
      </c>
      <c r="H75" s="197">
        <v>0</v>
      </c>
      <c r="I75" s="197">
        <v>6.68</v>
      </c>
      <c r="J75" s="197">
        <v>13.36</v>
      </c>
      <c r="K75" s="197">
        <v>2.61</v>
      </c>
      <c r="L75" s="197">
        <v>2.0699999999999998</v>
      </c>
      <c r="M75" s="197">
        <v>0</v>
      </c>
      <c r="N75" s="197">
        <v>0</v>
      </c>
      <c r="O75" s="197">
        <v>26.2</v>
      </c>
      <c r="P75" s="197">
        <v>1.63</v>
      </c>
      <c r="Q75" s="197">
        <v>0.08</v>
      </c>
      <c r="R75" s="197">
        <v>0</v>
      </c>
      <c r="S75" s="197">
        <v>0.21</v>
      </c>
      <c r="T75" s="197">
        <v>0</v>
      </c>
      <c r="U75" s="197">
        <v>7.75</v>
      </c>
      <c r="V75" s="197">
        <v>0.26</v>
      </c>
      <c r="W75" s="197">
        <v>0.35</v>
      </c>
      <c r="X75" s="197">
        <v>0.8</v>
      </c>
      <c r="Y75" s="197">
        <v>0</v>
      </c>
      <c r="Z75" s="197">
        <v>1.82</v>
      </c>
      <c r="AA75" s="197">
        <v>0.62</v>
      </c>
      <c r="AB75" s="197">
        <v>0</v>
      </c>
      <c r="AC75" s="197">
        <v>-6.43</v>
      </c>
      <c r="AD75" s="197">
        <v>6.82</v>
      </c>
      <c r="AE75" s="197">
        <v>0</v>
      </c>
      <c r="AF75" s="197">
        <v>0</v>
      </c>
      <c r="AG75" s="197">
        <v>42.59</v>
      </c>
      <c r="AH75" s="197">
        <v>0</v>
      </c>
      <c r="AI75" s="197">
        <v>10.45</v>
      </c>
      <c r="AJ75" s="197">
        <v>0</v>
      </c>
      <c r="AK75" s="197">
        <v>7.6</v>
      </c>
      <c r="AL75" s="197">
        <v>0</v>
      </c>
      <c r="AM75" s="197">
        <v>0</v>
      </c>
      <c r="AN75" s="197">
        <v>0</v>
      </c>
      <c r="AO75" s="197">
        <v>220.5</v>
      </c>
      <c r="AP75" s="197">
        <v>0</v>
      </c>
      <c r="AQ75" s="197">
        <v>0</v>
      </c>
      <c r="AR75" s="197">
        <v>0</v>
      </c>
      <c r="AS75" s="197">
        <v>1.38</v>
      </c>
      <c r="AT75" s="197">
        <v>0.84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9.33</v>
      </c>
      <c r="E76" s="197">
        <v>0</v>
      </c>
      <c r="F76" s="197">
        <v>0</v>
      </c>
      <c r="G76" s="197">
        <v>14.89</v>
      </c>
      <c r="H76" s="197">
        <v>0</v>
      </c>
      <c r="I76" s="197">
        <v>6.68</v>
      </c>
      <c r="J76" s="197">
        <v>13.36</v>
      </c>
      <c r="K76" s="197">
        <v>2.61</v>
      </c>
      <c r="L76" s="197">
        <v>2.0699999999999998</v>
      </c>
      <c r="M76" s="197">
        <v>0</v>
      </c>
      <c r="N76" s="197">
        <v>0</v>
      </c>
      <c r="O76" s="197">
        <v>26.2</v>
      </c>
      <c r="P76" s="197">
        <v>1.63</v>
      </c>
      <c r="Q76" s="197">
        <v>0.08</v>
      </c>
      <c r="R76" s="197">
        <v>0</v>
      </c>
      <c r="S76" s="197">
        <v>0.21</v>
      </c>
      <c r="T76" s="197">
        <v>0</v>
      </c>
      <c r="U76" s="197">
        <v>7.75</v>
      </c>
      <c r="V76" s="197">
        <v>0.26</v>
      </c>
      <c r="W76" s="197">
        <v>0.35</v>
      </c>
      <c r="X76" s="197">
        <v>0.8</v>
      </c>
      <c r="Y76" s="197">
        <v>0</v>
      </c>
      <c r="Z76" s="197">
        <v>1.82</v>
      </c>
      <c r="AA76" s="197">
        <v>0.62</v>
      </c>
      <c r="AB76" s="197">
        <v>0</v>
      </c>
      <c r="AC76" s="197">
        <v>-6.43</v>
      </c>
      <c r="AD76" s="197">
        <v>6.82</v>
      </c>
      <c r="AE76" s="197">
        <v>0</v>
      </c>
      <c r="AF76" s="197">
        <v>0</v>
      </c>
      <c r="AG76" s="197">
        <v>42.59</v>
      </c>
      <c r="AH76" s="197">
        <v>0</v>
      </c>
      <c r="AI76" s="197">
        <v>10.45</v>
      </c>
      <c r="AJ76" s="197">
        <v>0</v>
      </c>
      <c r="AK76" s="197">
        <v>7.6</v>
      </c>
      <c r="AL76" s="197">
        <v>0</v>
      </c>
      <c r="AM76" s="197">
        <v>0</v>
      </c>
      <c r="AN76" s="197">
        <v>0</v>
      </c>
      <c r="AO76" s="197">
        <v>220.5</v>
      </c>
      <c r="AP76" s="197">
        <v>0</v>
      </c>
      <c r="AQ76" s="197">
        <v>0</v>
      </c>
      <c r="AR76" s="197">
        <v>0</v>
      </c>
      <c r="AS76" s="197">
        <v>1.38</v>
      </c>
      <c r="AT76" s="197">
        <v>0.84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9.33</v>
      </c>
      <c r="E77" s="197">
        <v>0</v>
      </c>
      <c r="F77" s="197">
        <v>0</v>
      </c>
      <c r="G77" s="197">
        <v>14.89</v>
      </c>
      <c r="H77" s="197">
        <v>0</v>
      </c>
      <c r="I77" s="197">
        <v>6.68</v>
      </c>
      <c r="J77" s="197">
        <v>13.36</v>
      </c>
      <c r="K77" s="197">
        <v>2.61</v>
      </c>
      <c r="L77" s="197">
        <v>2.0699999999999998</v>
      </c>
      <c r="M77" s="197">
        <v>0</v>
      </c>
      <c r="N77" s="197">
        <v>0</v>
      </c>
      <c r="O77" s="197">
        <v>26.2</v>
      </c>
      <c r="P77" s="197">
        <v>1.63</v>
      </c>
      <c r="Q77" s="197">
        <v>0.08</v>
      </c>
      <c r="R77" s="197">
        <v>0.34</v>
      </c>
      <c r="S77" s="197">
        <v>0.21</v>
      </c>
      <c r="T77" s="197">
        <v>0</v>
      </c>
      <c r="U77" s="197">
        <v>7.75</v>
      </c>
      <c r="V77" s="197">
        <v>0.26</v>
      </c>
      <c r="W77" s="197">
        <v>0.35</v>
      </c>
      <c r="X77" s="197">
        <v>0.8</v>
      </c>
      <c r="Y77" s="197">
        <v>0</v>
      </c>
      <c r="Z77" s="197">
        <v>1.82</v>
      </c>
      <c r="AA77" s="197">
        <v>0.62</v>
      </c>
      <c r="AB77" s="197">
        <v>0</v>
      </c>
      <c r="AC77" s="197">
        <v>-6.43</v>
      </c>
      <c r="AD77" s="197">
        <v>6.82</v>
      </c>
      <c r="AE77" s="197">
        <v>0</v>
      </c>
      <c r="AF77" s="197">
        <v>0</v>
      </c>
      <c r="AG77" s="197">
        <v>42.59</v>
      </c>
      <c r="AH77" s="197">
        <v>0</v>
      </c>
      <c r="AI77" s="197">
        <v>10.45</v>
      </c>
      <c r="AJ77" s="197">
        <v>0</v>
      </c>
      <c r="AK77" s="197">
        <v>7.6</v>
      </c>
      <c r="AL77" s="197">
        <v>0</v>
      </c>
      <c r="AM77" s="197">
        <v>0</v>
      </c>
      <c r="AN77" s="197">
        <v>0</v>
      </c>
      <c r="AO77" s="197">
        <v>220.5</v>
      </c>
      <c r="AP77" s="197">
        <v>0</v>
      </c>
      <c r="AQ77" s="197">
        <v>0</v>
      </c>
      <c r="AR77" s="197">
        <v>0</v>
      </c>
      <c r="AS77" s="197">
        <v>1.38</v>
      </c>
      <c r="AT77" s="197">
        <v>0.84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9.6</v>
      </c>
      <c r="E78" s="197">
        <v>0</v>
      </c>
      <c r="F78" s="197">
        <v>0</v>
      </c>
      <c r="G78" s="197">
        <v>14.89</v>
      </c>
      <c r="H78" s="197">
        <v>0</v>
      </c>
      <c r="I78" s="197">
        <v>6.68</v>
      </c>
      <c r="J78" s="197">
        <v>13.36</v>
      </c>
      <c r="K78" s="197">
        <v>2.61</v>
      </c>
      <c r="L78" s="197">
        <v>2.0699999999999998</v>
      </c>
      <c r="M78" s="197">
        <v>0</v>
      </c>
      <c r="N78" s="197">
        <v>0</v>
      </c>
      <c r="O78" s="197">
        <v>26.2</v>
      </c>
      <c r="P78" s="197">
        <v>1.63</v>
      </c>
      <c r="Q78" s="197">
        <v>0.08</v>
      </c>
      <c r="R78" s="197">
        <v>0.34</v>
      </c>
      <c r="S78" s="197">
        <v>0.21</v>
      </c>
      <c r="T78" s="197">
        <v>0</v>
      </c>
      <c r="U78" s="197">
        <v>7.75</v>
      </c>
      <c r="V78" s="197">
        <v>0.26</v>
      </c>
      <c r="W78" s="197">
        <v>0.35</v>
      </c>
      <c r="X78" s="197">
        <v>0.8</v>
      </c>
      <c r="Y78" s="197">
        <v>0</v>
      </c>
      <c r="Z78" s="197">
        <v>1.82</v>
      </c>
      <c r="AA78" s="197">
        <v>0.62</v>
      </c>
      <c r="AB78" s="197">
        <v>0</v>
      </c>
      <c r="AC78" s="197">
        <v>-6.43</v>
      </c>
      <c r="AD78" s="197">
        <v>6.82</v>
      </c>
      <c r="AE78" s="197">
        <v>0</v>
      </c>
      <c r="AF78" s="197">
        <v>0</v>
      </c>
      <c r="AG78" s="197">
        <v>42.59</v>
      </c>
      <c r="AH78" s="197">
        <v>0</v>
      </c>
      <c r="AI78" s="197">
        <v>10.45</v>
      </c>
      <c r="AJ78" s="197">
        <v>0</v>
      </c>
      <c r="AK78" s="197">
        <v>7.6</v>
      </c>
      <c r="AL78" s="197">
        <v>0</v>
      </c>
      <c r="AM78" s="197">
        <v>0</v>
      </c>
      <c r="AN78" s="197">
        <v>0</v>
      </c>
      <c r="AO78" s="197">
        <v>220.5</v>
      </c>
      <c r="AP78" s="197">
        <v>0</v>
      </c>
      <c r="AQ78" s="197">
        <v>0</v>
      </c>
      <c r="AR78" s="197">
        <v>0</v>
      </c>
      <c r="AS78" s="197">
        <v>1.38</v>
      </c>
      <c r="AT78" s="197">
        <v>0.84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9.6</v>
      </c>
      <c r="E79" s="197">
        <v>0</v>
      </c>
      <c r="F79" s="197">
        <v>0</v>
      </c>
      <c r="G79" s="197">
        <v>15.03</v>
      </c>
      <c r="H79" s="197">
        <v>0</v>
      </c>
      <c r="I79" s="197">
        <v>6.68</v>
      </c>
      <c r="J79" s="197">
        <v>13.36</v>
      </c>
      <c r="K79" s="197">
        <v>2.61</v>
      </c>
      <c r="L79" s="197">
        <v>2.0699999999999998</v>
      </c>
      <c r="M79" s="197">
        <v>0</v>
      </c>
      <c r="N79" s="197">
        <v>0</v>
      </c>
      <c r="O79" s="197">
        <v>26.2</v>
      </c>
      <c r="P79" s="197">
        <v>1.63</v>
      </c>
      <c r="Q79" s="197">
        <v>0.08</v>
      </c>
      <c r="R79" s="197">
        <v>0.34</v>
      </c>
      <c r="S79" s="197">
        <v>0.21</v>
      </c>
      <c r="T79" s="197">
        <v>0</v>
      </c>
      <c r="U79" s="197">
        <v>7.75</v>
      </c>
      <c r="V79" s="197">
        <v>0.26</v>
      </c>
      <c r="W79" s="197">
        <v>0.35</v>
      </c>
      <c r="X79" s="197">
        <v>0.8</v>
      </c>
      <c r="Y79" s="197">
        <v>0</v>
      </c>
      <c r="Z79" s="197">
        <v>1.82</v>
      </c>
      <c r="AA79" s="197">
        <v>0.62</v>
      </c>
      <c r="AB79" s="197">
        <v>0</v>
      </c>
      <c r="AC79" s="197">
        <v>-6.43</v>
      </c>
      <c r="AD79" s="197">
        <v>6.82</v>
      </c>
      <c r="AE79" s="197">
        <v>0</v>
      </c>
      <c r="AF79" s="197">
        <v>0</v>
      </c>
      <c r="AG79" s="197">
        <v>42.59</v>
      </c>
      <c r="AH79" s="197">
        <v>0</v>
      </c>
      <c r="AI79" s="197">
        <v>10.45</v>
      </c>
      <c r="AJ79" s="197">
        <v>0</v>
      </c>
      <c r="AK79" s="197">
        <v>7.6</v>
      </c>
      <c r="AL79" s="197">
        <v>0</v>
      </c>
      <c r="AM79" s="197">
        <v>0</v>
      </c>
      <c r="AN79" s="197">
        <v>0</v>
      </c>
      <c r="AO79" s="197">
        <v>220.5</v>
      </c>
      <c r="AP79" s="197">
        <v>0</v>
      </c>
      <c r="AQ79" s="197">
        <v>0</v>
      </c>
      <c r="AR79" s="197">
        <v>0</v>
      </c>
      <c r="AS79" s="197">
        <v>1.38</v>
      </c>
      <c r="AT79" s="197">
        <v>0.84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9.6</v>
      </c>
      <c r="E80" s="197">
        <v>0</v>
      </c>
      <c r="F80" s="197">
        <v>0</v>
      </c>
      <c r="G80" s="197">
        <v>15.03</v>
      </c>
      <c r="H80" s="197">
        <v>0</v>
      </c>
      <c r="I80" s="197">
        <v>6.68</v>
      </c>
      <c r="J80" s="197">
        <v>13.36</v>
      </c>
      <c r="K80" s="197">
        <v>2.61</v>
      </c>
      <c r="L80" s="197">
        <v>2.0699999999999998</v>
      </c>
      <c r="M80" s="197">
        <v>0</v>
      </c>
      <c r="N80" s="197">
        <v>0</v>
      </c>
      <c r="O80" s="197">
        <v>26.2</v>
      </c>
      <c r="P80" s="197">
        <v>1.63</v>
      </c>
      <c r="Q80" s="197">
        <v>0.08</v>
      </c>
      <c r="R80" s="197">
        <v>0.34</v>
      </c>
      <c r="S80" s="197">
        <v>0.21</v>
      </c>
      <c r="T80" s="197">
        <v>0</v>
      </c>
      <c r="U80" s="197">
        <v>7.75</v>
      </c>
      <c r="V80" s="197">
        <v>0.26</v>
      </c>
      <c r="W80" s="197">
        <v>0.35</v>
      </c>
      <c r="X80" s="197">
        <v>0.8</v>
      </c>
      <c r="Y80" s="197">
        <v>0</v>
      </c>
      <c r="Z80" s="197">
        <v>1.82</v>
      </c>
      <c r="AA80" s="197">
        <v>0.62</v>
      </c>
      <c r="AB80" s="197">
        <v>0</v>
      </c>
      <c r="AC80" s="197">
        <v>-6.43</v>
      </c>
      <c r="AD80" s="197">
        <v>6.82</v>
      </c>
      <c r="AE80" s="197">
        <v>0</v>
      </c>
      <c r="AF80" s="197">
        <v>0</v>
      </c>
      <c r="AG80" s="197">
        <v>42.59</v>
      </c>
      <c r="AH80" s="197">
        <v>0</v>
      </c>
      <c r="AI80" s="197">
        <v>10.45</v>
      </c>
      <c r="AJ80" s="197">
        <v>0</v>
      </c>
      <c r="AK80" s="197">
        <v>7.6</v>
      </c>
      <c r="AL80" s="197">
        <v>0</v>
      </c>
      <c r="AM80" s="197">
        <v>0</v>
      </c>
      <c r="AN80" s="197">
        <v>0</v>
      </c>
      <c r="AO80" s="197">
        <v>220.5</v>
      </c>
      <c r="AP80" s="197">
        <v>0</v>
      </c>
      <c r="AQ80" s="197">
        <v>0</v>
      </c>
      <c r="AR80" s="197">
        <v>0</v>
      </c>
      <c r="AS80" s="197">
        <v>1.38</v>
      </c>
      <c r="AT80" s="197">
        <v>0.84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9.6</v>
      </c>
      <c r="E81" s="197">
        <v>0</v>
      </c>
      <c r="F81" s="197">
        <v>0</v>
      </c>
      <c r="G81" s="197">
        <v>15.03</v>
      </c>
      <c r="H81" s="197">
        <v>0</v>
      </c>
      <c r="I81" s="197">
        <v>6.68</v>
      </c>
      <c r="J81" s="197">
        <v>13.36</v>
      </c>
      <c r="K81" s="197">
        <v>2.61</v>
      </c>
      <c r="L81" s="197">
        <v>2.0699999999999998</v>
      </c>
      <c r="M81" s="197">
        <v>0</v>
      </c>
      <c r="N81" s="197">
        <v>0</v>
      </c>
      <c r="O81" s="197">
        <v>26.2</v>
      </c>
      <c r="P81" s="197">
        <v>1.63</v>
      </c>
      <c r="Q81" s="197">
        <v>0.08</v>
      </c>
      <c r="R81" s="197">
        <v>0.34</v>
      </c>
      <c r="S81" s="197">
        <v>0.21</v>
      </c>
      <c r="T81" s="197">
        <v>0</v>
      </c>
      <c r="U81" s="197">
        <v>7.75</v>
      </c>
      <c r="V81" s="197">
        <v>0.28999999999999998</v>
      </c>
      <c r="W81" s="197">
        <v>0.36</v>
      </c>
      <c r="X81" s="197">
        <v>0.8</v>
      </c>
      <c r="Y81" s="197">
        <v>0</v>
      </c>
      <c r="Z81" s="197">
        <v>1.82</v>
      </c>
      <c r="AA81" s="197">
        <v>0.62</v>
      </c>
      <c r="AB81" s="197">
        <v>0</v>
      </c>
      <c r="AC81" s="197">
        <v>-6.43</v>
      </c>
      <c r="AD81" s="197">
        <v>6.82</v>
      </c>
      <c r="AE81" s="197">
        <v>0</v>
      </c>
      <c r="AF81" s="197">
        <v>0</v>
      </c>
      <c r="AG81" s="197">
        <v>42.59</v>
      </c>
      <c r="AH81" s="197">
        <v>0</v>
      </c>
      <c r="AI81" s="197">
        <v>10.45</v>
      </c>
      <c r="AJ81" s="197">
        <v>0</v>
      </c>
      <c r="AK81" s="197">
        <v>7.6</v>
      </c>
      <c r="AL81" s="197">
        <v>0</v>
      </c>
      <c r="AM81" s="197">
        <v>0</v>
      </c>
      <c r="AN81" s="197">
        <v>0</v>
      </c>
      <c r="AO81" s="197">
        <v>220.5</v>
      </c>
      <c r="AP81" s="197">
        <v>0</v>
      </c>
      <c r="AQ81" s="197">
        <v>0</v>
      </c>
      <c r="AR81" s="197">
        <v>0</v>
      </c>
      <c r="AS81" s="197">
        <v>1.38</v>
      </c>
      <c r="AT81" s="197">
        <v>0.84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9.6</v>
      </c>
      <c r="E82" s="197">
        <v>0</v>
      </c>
      <c r="F82" s="197">
        <v>0</v>
      </c>
      <c r="G82" s="197">
        <v>15.03</v>
      </c>
      <c r="H82" s="197">
        <v>0</v>
      </c>
      <c r="I82" s="197">
        <v>6.68</v>
      </c>
      <c r="J82" s="197">
        <v>13.36</v>
      </c>
      <c r="K82" s="197">
        <v>2.61</v>
      </c>
      <c r="L82" s="197">
        <v>2.0699999999999998</v>
      </c>
      <c r="M82" s="197">
        <v>0</v>
      </c>
      <c r="N82" s="197">
        <v>0</v>
      </c>
      <c r="O82" s="197">
        <v>26.2</v>
      </c>
      <c r="P82" s="197">
        <v>1.63</v>
      </c>
      <c r="Q82" s="197">
        <v>0.08</v>
      </c>
      <c r="R82" s="197">
        <v>0.34</v>
      </c>
      <c r="S82" s="197">
        <v>0.21</v>
      </c>
      <c r="T82" s="197">
        <v>0</v>
      </c>
      <c r="U82" s="197">
        <v>7.75</v>
      </c>
      <c r="V82" s="197">
        <v>0.28999999999999998</v>
      </c>
      <c r="W82" s="197">
        <v>0.36</v>
      </c>
      <c r="X82" s="197">
        <v>0.8</v>
      </c>
      <c r="Y82" s="197">
        <v>0</v>
      </c>
      <c r="Z82" s="197">
        <v>1.82</v>
      </c>
      <c r="AA82" s="197">
        <v>0.62</v>
      </c>
      <c r="AB82" s="197">
        <v>0</v>
      </c>
      <c r="AC82" s="197">
        <v>-6.43</v>
      </c>
      <c r="AD82" s="197">
        <v>6.82</v>
      </c>
      <c r="AE82" s="197">
        <v>0</v>
      </c>
      <c r="AF82" s="197">
        <v>0</v>
      </c>
      <c r="AG82" s="197">
        <v>42.59</v>
      </c>
      <c r="AH82" s="197">
        <v>0</v>
      </c>
      <c r="AI82" s="197">
        <v>10.45</v>
      </c>
      <c r="AJ82" s="197">
        <v>0</v>
      </c>
      <c r="AK82" s="197">
        <v>7.6</v>
      </c>
      <c r="AL82" s="197">
        <v>0</v>
      </c>
      <c r="AM82" s="197">
        <v>0</v>
      </c>
      <c r="AN82" s="197">
        <v>0</v>
      </c>
      <c r="AO82" s="197">
        <v>220.5</v>
      </c>
      <c r="AP82" s="197">
        <v>0</v>
      </c>
      <c r="AQ82" s="197">
        <v>0</v>
      </c>
      <c r="AR82" s="197">
        <v>0</v>
      </c>
      <c r="AS82" s="197">
        <v>1.38</v>
      </c>
      <c r="AT82" s="197">
        <v>0.84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9.6</v>
      </c>
      <c r="E83" s="197">
        <v>0</v>
      </c>
      <c r="F83" s="197">
        <v>0</v>
      </c>
      <c r="G83" s="197">
        <v>15.03</v>
      </c>
      <c r="H83" s="197">
        <v>0</v>
      </c>
      <c r="I83" s="197">
        <v>6.96</v>
      </c>
      <c r="J83" s="197">
        <v>13.36</v>
      </c>
      <c r="K83" s="197">
        <v>2.61</v>
      </c>
      <c r="L83" s="197">
        <v>2.0699999999999998</v>
      </c>
      <c r="M83" s="197">
        <v>0</v>
      </c>
      <c r="N83" s="197">
        <v>0</v>
      </c>
      <c r="O83" s="197">
        <v>26.2</v>
      </c>
      <c r="P83" s="197">
        <v>1.63</v>
      </c>
      <c r="Q83" s="197">
        <v>0.08</v>
      </c>
      <c r="R83" s="197">
        <v>0.34</v>
      </c>
      <c r="S83" s="197">
        <v>0.21</v>
      </c>
      <c r="T83" s="197">
        <v>0</v>
      </c>
      <c r="U83" s="197">
        <v>7.75</v>
      </c>
      <c r="V83" s="197">
        <v>0.28999999999999998</v>
      </c>
      <c r="W83" s="197">
        <v>0.36</v>
      </c>
      <c r="X83" s="197">
        <v>0.8</v>
      </c>
      <c r="Y83" s="197">
        <v>0</v>
      </c>
      <c r="Z83" s="197">
        <v>1.82</v>
      </c>
      <c r="AA83" s="197">
        <v>0.62</v>
      </c>
      <c r="AB83" s="197">
        <v>0</v>
      </c>
      <c r="AC83" s="197">
        <v>-6.88</v>
      </c>
      <c r="AD83" s="197">
        <v>6.82</v>
      </c>
      <c r="AE83" s="197">
        <v>0</v>
      </c>
      <c r="AF83" s="197">
        <v>0</v>
      </c>
      <c r="AG83" s="197">
        <v>42.59</v>
      </c>
      <c r="AH83" s="197">
        <v>0</v>
      </c>
      <c r="AI83" s="197">
        <v>10.45</v>
      </c>
      <c r="AJ83" s="197">
        <v>0</v>
      </c>
      <c r="AK83" s="197">
        <v>11.67</v>
      </c>
      <c r="AL83" s="197">
        <v>0</v>
      </c>
      <c r="AM83" s="197">
        <v>0</v>
      </c>
      <c r="AN83" s="197">
        <v>0</v>
      </c>
      <c r="AO83" s="197">
        <v>220.5</v>
      </c>
      <c r="AP83" s="197">
        <v>0</v>
      </c>
      <c r="AQ83" s="197">
        <v>0</v>
      </c>
      <c r="AR83" s="197">
        <v>0</v>
      </c>
      <c r="AS83" s="197">
        <v>1.38</v>
      </c>
      <c r="AT83" s="197">
        <v>0.84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9.6</v>
      </c>
      <c r="E84" s="197">
        <v>0</v>
      </c>
      <c r="F84" s="197">
        <v>0</v>
      </c>
      <c r="G84" s="197">
        <v>15.03</v>
      </c>
      <c r="H84" s="197">
        <v>0</v>
      </c>
      <c r="I84" s="197">
        <v>6.96</v>
      </c>
      <c r="J84" s="197">
        <v>13.36</v>
      </c>
      <c r="K84" s="197">
        <v>2.61</v>
      </c>
      <c r="L84" s="197">
        <v>2.0699999999999998</v>
      </c>
      <c r="M84" s="197">
        <v>0</v>
      </c>
      <c r="N84" s="197">
        <v>0</v>
      </c>
      <c r="O84" s="197">
        <v>26.2</v>
      </c>
      <c r="P84" s="197">
        <v>1.63</v>
      </c>
      <c r="Q84" s="197">
        <v>0.08</v>
      </c>
      <c r="R84" s="197">
        <v>0.34</v>
      </c>
      <c r="S84" s="197">
        <v>0.21</v>
      </c>
      <c r="T84" s="197">
        <v>0</v>
      </c>
      <c r="U84" s="197">
        <v>7.75</v>
      </c>
      <c r="V84" s="197">
        <v>0.28999999999999998</v>
      </c>
      <c r="W84" s="197">
        <v>0.36</v>
      </c>
      <c r="X84" s="197">
        <v>0.8</v>
      </c>
      <c r="Y84" s="197">
        <v>0</v>
      </c>
      <c r="Z84" s="197">
        <v>1.82</v>
      </c>
      <c r="AA84" s="197">
        <v>0.62</v>
      </c>
      <c r="AB84" s="197">
        <v>0</v>
      </c>
      <c r="AC84" s="197">
        <v>-6.88</v>
      </c>
      <c r="AD84" s="197">
        <v>6.82</v>
      </c>
      <c r="AE84" s="197">
        <v>0</v>
      </c>
      <c r="AF84" s="197">
        <v>0</v>
      </c>
      <c r="AG84" s="197">
        <v>42.59</v>
      </c>
      <c r="AH84" s="197">
        <v>0</v>
      </c>
      <c r="AI84" s="197">
        <v>10.45</v>
      </c>
      <c r="AJ84" s="197">
        <v>0</v>
      </c>
      <c r="AK84" s="197">
        <v>11.67</v>
      </c>
      <c r="AL84" s="197">
        <v>0</v>
      </c>
      <c r="AM84" s="197">
        <v>0</v>
      </c>
      <c r="AN84" s="197">
        <v>0</v>
      </c>
      <c r="AO84" s="197">
        <v>220.5</v>
      </c>
      <c r="AP84" s="197">
        <v>0</v>
      </c>
      <c r="AQ84" s="197">
        <v>0</v>
      </c>
      <c r="AR84" s="197">
        <v>0</v>
      </c>
      <c r="AS84" s="197">
        <v>1.38</v>
      </c>
      <c r="AT84" s="197">
        <v>0.84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9.6</v>
      </c>
      <c r="E85" s="197">
        <v>0</v>
      </c>
      <c r="F85" s="197">
        <v>0</v>
      </c>
      <c r="G85" s="197">
        <v>15.03</v>
      </c>
      <c r="H85" s="197">
        <v>0</v>
      </c>
      <c r="I85" s="197">
        <v>6.96</v>
      </c>
      <c r="J85" s="197">
        <v>13.36</v>
      </c>
      <c r="K85" s="197">
        <v>2.61</v>
      </c>
      <c r="L85" s="197">
        <v>2.0699999999999998</v>
      </c>
      <c r="M85" s="197">
        <v>0</v>
      </c>
      <c r="N85" s="197">
        <v>0</v>
      </c>
      <c r="O85" s="197">
        <v>26.2</v>
      </c>
      <c r="P85" s="197">
        <v>1.63</v>
      </c>
      <c r="Q85" s="197">
        <v>0.08</v>
      </c>
      <c r="R85" s="197">
        <v>0.34</v>
      </c>
      <c r="S85" s="197">
        <v>0.21</v>
      </c>
      <c r="T85" s="197">
        <v>0</v>
      </c>
      <c r="U85" s="197">
        <v>7.75</v>
      </c>
      <c r="V85" s="197">
        <v>0.28999999999999998</v>
      </c>
      <c r="W85" s="197">
        <v>0.36</v>
      </c>
      <c r="X85" s="197">
        <v>0.8</v>
      </c>
      <c r="Y85" s="197">
        <v>0</v>
      </c>
      <c r="Z85" s="197">
        <v>1.82</v>
      </c>
      <c r="AA85" s="197">
        <v>0.62</v>
      </c>
      <c r="AB85" s="197">
        <v>0</v>
      </c>
      <c r="AC85" s="197">
        <v>-6.88</v>
      </c>
      <c r="AD85" s="197">
        <v>6.82</v>
      </c>
      <c r="AE85" s="197">
        <v>0</v>
      </c>
      <c r="AF85" s="197">
        <v>0</v>
      </c>
      <c r="AG85" s="197">
        <v>42.59</v>
      </c>
      <c r="AH85" s="197">
        <v>0</v>
      </c>
      <c r="AI85" s="197">
        <v>10.45</v>
      </c>
      <c r="AJ85" s="197">
        <v>0</v>
      </c>
      <c r="AK85" s="197">
        <v>11.67</v>
      </c>
      <c r="AL85" s="197">
        <v>0</v>
      </c>
      <c r="AM85" s="197">
        <v>0</v>
      </c>
      <c r="AN85" s="197">
        <v>0</v>
      </c>
      <c r="AO85" s="197">
        <v>220.5</v>
      </c>
      <c r="AP85" s="197">
        <v>0</v>
      </c>
      <c r="AQ85" s="197">
        <v>0</v>
      </c>
      <c r="AR85" s="197">
        <v>0</v>
      </c>
      <c r="AS85" s="197">
        <v>1.38</v>
      </c>
      <c r="AT85" s="197">
        <v>0.84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9.6</v>
      </c>
      <c r="E86" s="197">
        <v>0</v>
      </c>
      <c r="F86" s="197">
        <v>0</v>
      </c>
      <c r="G86" s="197">
        <v>15.03</v>
      </c>
      <c r="H86" s="197">
        <v>0</v>
      </c>
      <c r="I86" s="197">
        <v>6.96</v>
      </c>
      <c r="J86" s="197">
        <v>13.36</v>
      </c>
      <c r="K86" s="197">
        <v>2.61</v>
      </c>
      <c r="L86" s="197">
        <v>2.0699999999999998</v>
      </c>
      <c r="M86" s="197">
        <v>0</v>
      </c>
      <c r="N86" s="197">
        <v>0</v>
      </c>
      <c r="O86" s="197">
        <v>26.2</v>
      </c>
      <c r="P86" s="197">
        <v>1.63</v>
      </c>
      <c r="Q86" s="197">
        <v>0.08</v>
      </c>
      <c r="R86" s="197">
        <v>0.34</v>
      </c>
      <c r="S86" s="197">
        <v>0.21</v>
      </c>
      <c r="T86" s="197">
        <v>0</v>
      </c>
      <c r="U86" s="197">
        <v>7.75</v>
      </c>
      <c r="V86" s="197">
        <v>0.28999999999999998</v>
      </c>
      <c r="W86" s="197">
        <v>0.36</v>
      </c>
      <c r="X86" s="197">
        <v>0.8</v>
      </c>
      <c r="Y86" s="197">
        <v>0</v>
      </c>
      <c r="Z86" s="197">
        <v>1.82</v>
      </c>
      <c r="AA86" s="197">
        <v>0.62</v>
      </c>
      <c r="AB86" s="197">
        <v>0</v>
      </c>
      <c r="AC86" s="197">
        <v>-6.88</v>
      </c>
      <c r="AD86" s="197">
        <v>6.82</v>
      </c>
      <c r="AE86" s="197">
        <v>0</v>
      </c>
      <c r="AF86" s="197">
        <v>0</v>
      </c>
      <c r="AG86" s="197">
        <v>42.59</v>
      </c>
      <c r="AH86" s="197">
        <v>0</v>
      </c>
      <c r="AI86" s="197">
        <v>10.45</v>
      </c>
      <c r="AJ86" s="197">
        <v>0</v>
      </c>
      <c r="AK86" s="197">
        <v>11.67</v>
      </c>
      <c r="AL86" s="197">
        <v>0</v>
      </c>
      <c r="AM86" s="197">
        <v>0</v>
      </c>
      <c r="AN86" s="197">
        <v>0</v>
      </c>
      <c r="AO86" s="197">
        <v>220.5</v>
      </c>
      <c r="AP86" s="197">
        <v>0</v>
      </c>
      <c r="AQ86" s="197">
        <v>0</v>
      </c>
      <c r="AR86" s="197">
        <v>0</v>
      </c>
      <c r="AS86" s="197">
        <v>1.38</v>
      </c>
      <c r="AT86" s="197">
        <v>0.84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9.6</v>
      </c>
      <c r="E87" s="197">
        <v>0</v>
      </c>
      <c r="F87" s="197">
        <v>0</v>
      </c>
      <c r="G87" s="197">
        <v>15.45</v>
      </c>
      <c r="H87" s="197">
        <v>0</v>
      </c>
      <c r="I87" s="197">
        <v>6.96</v>
      </c>
      <c r="J87" s="197">
        <v>13.36</v>
      </c>
      <c r="K87" s="197">
        <v>2.61</v>
      </c>
      <c r="L87" s="197">
        <v>2.0699999999999998</v>
      </c>
      <c r="M87" s="197">
        <v>0</v>
      </c>
      <c r="N87" s="197">
        <v>0</v>
      </c>
      <c r="O87" s="197">
        <v>26.2</v>
      </c>
      <c r="P87" s="197">
        <v>1.63</v>
      </c>
      <c r="Q87" s="197">
        <v>0.08</v>
      </c>
      <c r="R87" s="197">
        <v>0.34</v>
      </c>
      <c r="S87" s="197">
        <v>0.21</v>
      </c>
      <c r="T87" s="197">
        <v>0</v>
      </c>
      <c r="U87" s="197">
        <v>7.75</v>
      </c>
      <c r="V87" s="197">
        <v>0.13</v>
      </c>
      <c r="W87" s="197">
        <v>0.36</v>
      </c>
      <c r="X87" s="197">
        <v>0.8</v>
      </c>
      <c r="Y87" s="197">
        <v>0</v>
      </c>
      <c r="Z87" s="197">
        <v>1.82</v>
      </c>
      <c r="AA87" s="197">
        <v>0.62</v>
      </c>
      <c r="AB87" s="197">
        <v>0</v>
      </c>
      <c r="AC87" s="197">
        <v>-7.32</v>
      </c>
      <c r="AD87" s="197">
        <v>6.82</v>
      </c>
      <c r="AE87" s="197">
        <v>0</v>
      </c>
      <c r="AF87" s="197">
        <v>0</v>
      </c>
      <c r="AG87" s="197">
        <v>42.59</v>
      </c>
      <c r="AH87" s="197">
        <v>0</v>
      </c>
      <c r="AI87" s="197">
        <v>10.45</v>
      </c>
      <c r="AJ87" s="197">
        <v>0</v>
      </c>
      <c r="AK87" s="197">
        <v>11.67</v>
      </c>
      <c r="AL87" s="197">
        <v>0</v>
      </c>
      <c r="AM87" s="197">
        <v>0</v>
      </c>
      <c r="AN87" s="197">
        <v>0</v>
      </c>
      <c r="AO87" s="197">
        <v>220.5</v>
      </c>
      <c r="AP87" s="197">
        <v>0</v>
      </c>
      <c r="AQ87" s="197">
        <v>0</v>
      </c>
      <c r="AR87" s="197">
        <v>0</v>
      </c>
      <c r="AS87" s="197">
        <v>1.38</v>
      </c>
      <c r="AT87" s="197">
        <v>0.84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9.8699999999999992</v>
      </c>
      <c r="E88" s="197">
        <v>0</v>
      </c>
      <c r="F88" s="197">
        <v>0</v>
      </c>
      <c r="G88" s="197">
        <v>15.45</v>
      </c>
      <c r="H88" s="197">
        <v>0</v>
      </c>
      <c r="I88" s="197">
        <v>6.96</v>
      </c>
      <c r="J88" s="197">
        <v>13.36</v>
      </c>
      <c r="K88" s="197">
        <v>2.61</v>
      </c>
      <c r="L88" s="197">
        <v>2.0699999999999998</v>
      </c>
      <c r="M88" s="197">
        <v>0</v>
      </c>
      <c r="N88" s="197">
        <v>0</v>
      </c>
      <c r="O88" s="197">
        <v>26.2</v>
      </c>
      <c r="P88" s="197">
        <v>1.63</v>
      </c>
      <c r="Q88" s="197">
        <v>0.08</v>
      </c>
      <c r="R88" s="197">
        <v>0.34</v>
      </c>
      <c r="S88" s="197">
        <v>0.21</v>
      </c>
      <c r="T88" s="197">
        <v>0</v>
      </c>
      <c r="U88" s="197">
        <v>7.75</v>
      </c>
      <c r="V88" s="197">
        <v>0.13</v>
      </c>
      <c r="W88" s="197">
        <v>0.36</v>
      </c>
      <c r="X88" s="197">
        <v>0.8</v>
      </c>
      <c r="Y88" s="197">
        <v>0</v>
      </c>
      <c r="Z88" s="197">
        <v>1.82</v>
      </c>
      <c r="AA88" s="197">
        <v>0.62</v>
      </c>
      <c r="AB88" s="197">
        <v>0</v>
      </c>
      <c r="AC88" s="197">
        <v>-7.32</v>
      </c>
      <c r="AD88" s="197">
        <v>6.82</v>
      </c>
      <c r="AE88" s="197">
        <v>0</v>
      </c>
      <c r="AF88" s="197">
        <v>0</v>
      </c>
      <c r="AG88" s="197">
        <v>42.59</v>
      </c>
      <c r="AH88" s="197">
        <v>0</v>
      </c>
      <c r="AI88" s="197">
        <v>10.45</v>
      </c>
      <c r="AJ88" s="197">
        <v>0</v>
      </c>
      <c r="AK88" s="197">
        <v>11.67</v>
      </c>
      <c r="AL88" s="197">
        <v>0</v>
      </c>
      <c r="AM88" s="197">
        <v>0</v>
      </c>
      <c r="AN88" s="197">
        <v>0</v>
      </c>
      <c r="AO88" s="197">
        <v>220.5</v>
      </c>
      <c r="AP88" s="197">
        <v>0</v>
      </c>
      <c r="AQ88" s="197">
        <v>0</v>
      </c>
      <c r="AR88" s="197">
        <v>0</v>
      </c>
      <c r="AS88" s="197">
        <v>1.38</v>
      </c>
      <c r="AT88" s="197">
        <v>0.84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9.8699999999999992</v>
      </c>
      <c r="E89" s="197">
        <v>0</v>
      </c>
      <c r="F89" s="197">
        <v>0</v>
      </c>
      <c r="G89" s="197">
        <v>15.45</v>
      </c>
      <c r="H89" s="197">
        <v>0</v>
      </c>
      <c r="I89" s="197">
        <v>6.96</v>
      </c>
      <c r="J89" s="197">
        <v>13.36</v>
      </c>
      <c r="K89" s="197">
        <v>2.61</v>
      </c>
      <c r="L89" s="197">
        <v>2.0699999999999998</v>
      </c>
      <c r="M89" s="197">
        <v>0</v>
      </c>
      <c r="N89" s="197">
        <v>0</v>
      </c>
      <c r="O89" s="197">
        <v>26.2</v>
      </c>
      <c r="P89" s="197">
        <v>1.63</v>
      </c>
      <c r="Q89" s="197">
        <v>0.08</v>
      </c>
      <c r="R89" s="197">
        <v>0.34</v>
      </c>
      <c r="S89" s="197">
        <v>0.21</v>
      </c>
      <c r="T89" s="197">
        <v>0</v>
      </c>
      <c r="U89" s="197">
        <v>7.75</v>
      </c>
      <c r="V89" s="197">
        <v>0.13</v>
      </c>
      <c r="W89" s="197">
        <v>0.36</v>
      </c>
      <c r="X89" s="197">
        <v>0.8</v>
      </c>
      <c r="Y89" s="197">
        <v>0</v>
      </c>
      <c r="Z89" s="197">
        <v>1.82</v>
      </c>
      <c r="AA89" s="197">
        <v>0.62</v>
      </c>
      <c r="AB89" s="197">
        <v>0</v>
      </c>
      <c r="AC89" s="197">
        <v>-7.32</v>
      </c>
      <c r="AD89" s="197">
        <v>6.82</v>
      </c>
      <c r="AE89" s="197">
        <v>0</v>
      </c>
      <c r="AF89" s="197">
        <v>0</v>
      </c>
      <c r="AG89" s="197">
        <v>42.59</v>
      </c>
      <c r="AH89" s="197">
        <v>0</v>
      </c>
      <c r="AI89" s="197">
        <v>10.45</v>
      </c>
      <c r="AJ89" s="197">
        <v>0</v>
      </c>
      <c r="AK89" s="197">
        <v>11.67</v>
      </c>
      <c r="AL89" s="197">
        <v>0</v>
      </c>
      <c r="AM89" s="197">
        <v>0</v>
      </c>
      <c r="AN89" s="197">
        <v>0</v>
      </c>
      <c r="AO89" s="197">
        <v>220.5</v>
      </c>
      <c r="AP89" s="197">
        <v>0</v>
      </c>
      <c r="AQ89" s="197">
        <v>0</v>
      </c>
      <c r="AR89" s="197">
        <v>0</v>
      </c>
      <c r="AS89" s="197">
        <v>1.38</v>
      </c>
      <c r="AT89" s="197">
        <v>0.84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9.8699999999999992</v>
      </c>
      <c r="E90" s="197">
        <v>0</v>
      </c>
      <c r="F90" s="197">
        <v>0</v>
      </c>
      <c r="G90" s="197">
        <v>15.45</v>
      </c>
      <c r="H90" s="197">
        <v>0</v>
      </c>
      <c r="I90" s="197">
        <v>6.96</v>
      </c>
      <c r="J90" s="197">
        <v>13.36</v>
      </c>
      <c r="K90" s="197">
        <v>2.61</v>
      </c>
      <c r="L90" s="197">
        <v>2.0699999999999998</v>
      </c>
      <c r="M90" s="197">
        <v>0</v>
      </c>
      <c r="N90" s="197">
        <v>0</v>
      </c>
      <c r="O90" s="197">
        <v>26.2</v>
      </c>
      <c r="P90" s="197">
        <v>1.63</v>
      </c>
      <c r="Q90" s="197">
        <v>0.08</v>
      </c>
      <c r="R90" s="197">
        <v>0.34</v>
      </c>
      <c r="S90" s="197">
        <v>0.21</v>
      </c>
      <c r="T90" s="197">
        <v>0</v>
      </c>
      <c r="U90" s="197">
        <v>7.75</v>
      </c>
      <c r="V90" s="197">
        <v>0.13</v>
      </c>
      <c r="W90" s="197">
        <v>0.36</v>
      </c>
      <c r="X90" s="197">
        <v>0.8</v>
      </c>
      <c r="Y90" s="197">
        <v>0</v>
      </c>
      <c r="Z90" s="197">
        <v>1.82</v>
      </c>
      <c r="AA90" s="197">
        <v>0.62</v>
      </c>
      <c r="AB90" s="197">
        <v>0</v>
      </c>
      <c r="AC90" s="197">
        <v>-7.32</v>
      </c>
      <c r="AD90" s="197">
        <v>6.82</v>
      </c>
      <c r="AE90" s="197">
        <v>0</v>
      </c>
      <c r="AF90" s="197">
        <v>0</v>
      </c>
      <c r="AG90" s="197">
        <v>42.59</v>
      </c>
      <c r="AH90" s="197">
        <v>0</v>
      </c>
      <c r="AI90" s="197">
        <v>10.45</v>
      </c>
      <c r="AJ90" s="197">
        <v>0</v>
      </c>
      <c r="AK90" s="197">
        <v>11.67</v>
      </c>
      <c r="AL90" s="197">
        <v>0</v>
      </c>
      <c r="AM90" s="197">
        <v>0</v>
      </c>
      <c r="AN90" s="197">
        <v>0</v>
      </c>
      <c r="AO90" s="197">
        <v>220.5</v>
      </c>
      <c r="AP90" s="197">
        <v>0</v>
      </c>
      <c r="AQ90" s="197">
        <v>0</v>
      </c>
      <c r="AR90" s="197">
        <v>0</v>
      </c>
      <c r="AS90" s="197">
        <v>1.38</v>
      </c>
      <c r="AT90" s="197">
        <v>0.84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9.8699999999999992</v>
      </c>
      <c r="E91" s="197">
        <v>0</v>
      </c>
      <c r="F91" s="197">
        <v>0</v>
      </c>
      <c r="G91" s="197">
        <v>15.45</v>
      </c>
      <c r="H91" s="197">
        <v>0</v>
      </c>
      <c r="I91" s="197">
        <v>6.96</v>
      </c>
      <c r="J91" s="197">
        <v>13.36</v>
      </c>
      <c r="K91" s="197">
        <v>2.61</v>
      </c>
      <c r="L91" s="197">
        <v>2.0699999999999998</v>
      </c>
      <c r="M91" s="197">
        <v>0</v>
      </c>
      <c r="N91" s="197">
        <v>0</v>
      </c>
      <c r="O91" s="197">
        <v>26.2</v>
      </c>
      <c r="P91" s="197">
        <v>1.63</v>
      </c>
      <c r="Q91" s="197">
        <v>0.08</v>
      </c>
      <c r="R91" s="197">
        <v>0.34</v>
      </c>
      <c r="S91" s="197">
        <v>0.21</v>
      </c>
      <c r="T91" s="197">
        <v>0</v>
      </c>
      <c r="U91" s="197">
        <v>7.75</v>
      </c>
      <c r="V91" s="197">
        <v>0.13</v>
      </c>
      <c r="W91" s="197">
        <v>0.36</v>
      </c>
      <c r="X91" s="197">
        <v>0.8</v>
      </c>
      <c r="Y91" s="197">
        <v>0</v>
      </c>
      <c r="Z91" s="197">
        <v>1.82</v>
      </c>
      <c r="AA91" s="197">
        <v>0.62</v>
      </c>
      <c r="AB91" s="197">
        <v>0</v>
      </c>
      <c r="AC91" s="197">
        <v>-7.32</v>
      </c>
      <c r="AD91" s="197">
        <v>6.82</v>
      </c>
      <c r="AE91" s="197">
        <v>0</v>
      </c>
      <c r="AF91" s="197">
        <v>0</v>
      </c>
      <c r="AG91" s="197">
        <v>42.59</v>
      </c>
      <c r="AH91" s="197">
        <v>0</v>
      </c>
      <c r="AI91" s="197">
        <v>10.45</v>
      </c>
      <c r="AJ91" s="197">
        <v>0</v>
      </c>
      <c r="AK91" s="197">
        <v>11.67</v>
      </c>
      <c r="AL91" s="197">
        <v>0</v>
      </c>
      <c r="AM91" s="197">
        <v>0</v>
      </c>
      <c r="AN91" s="197">
        <v>0</v>
      </c>
      <c r="AO91" s="197">
        <v>220.5</v>
      </c>
      <c r="AP91" s="197">
        <v>0</v>
      </c>
      <c r="AQ91" s="197">
        <v>0</v>
      </c>
      <c r="AR91" s="197">
        <v>0</v>
      </c>
      <c r="AS91" s="197">
        <v>1.38</v>
      </c>
      <c r="AT91" s="197">
        <v>0.84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9.8699999999999992</v>
      </c>
      <c r="E92" s="197">
        <v>0</v>
      </c>
      <c r="F92" s="197">
        <v>0</v>
      </c>
      <c r="G92" s="197">
        <v>15.45</v>
      </c>
      <c r="H92" s="197">
        <v>0</v>
      </c>
      <c r="I92" s="197">
        <v>6.96</v>
      </c>
      <c r="J92" s="197">
        <v>13.36</v>
      </c>
      <c r="K92" s="197">
        <v>2.61</v>
      </c>
      <c r="L92" s="197">
        <v>2.0699999999999998</v>
      </c>
      <c r="M92" s="197">
        <v>0</v>
      </c>
      <c r="N92" s="197">
        <v>0</v>
      </c>
      <c r="O92" s="197">
        <v>26.2</v>
      </c>
      <c r="P92" s="197">
        <v>1.63</v>
      </c>
      <c r="Q92" s="197">
        <v>0.08</v>
      </c>
      <c r="R92" s="197">
        <v>0.34</v>
      </c>
      <c r="S92" s="197">
        <v>0.21</v>
      </c>
      <c r="T92" s="197">
        <v>0</v>
      </c>
      <c r="U92" s="197">
        <v>7.75</v>
      </c>
      <c r="V92" s="197">
        <v>0.13</v>
      </c>
      <c r="W92" s="197">
        <v>0.36</v>
      </c>
      <c r="X92" s="197">
        <v>0.8</v>
      </c>
      <c r="Y92" s="197">
        <v>0</v>
      </c>
      <c r="Z92" s="197">
        <v>1.82</v>
      </c>
      <c r="AA92" s="197">
        <v>0.62</v>
      </c>
      <c r="AB92" s="197">
        <v>0</v>
      </c>
      <c r="AC92" s="197">
        <v>-7.32</v>
      </c>
      <c r="AD92" s="197">
        <v>6.82</v>
      </c>
      <c r="AE92" s="197">
        <v>0</v>
      </c>
      <c r="AF92" s="197">
        <v>0</v>
      </c>
      <c r="AG92" s="197">
        <v>42.59</v>
      </c>
      <c r="AH92" s="197">
        <v>0</v>
      </c>
      <c r="AI92" s="197">
        <v>10.45</v>
      </c>
      <c r="AJ92" s="197">
        <v>0</v>
      </c>
      <c r="AK92" s="197">
        <v>11.67</v>
      </c>
      <c r="AL92" s="197">
        <v>0</v>
      </c>
      <c r="AM92" s="197">
        <v>0</v>
      </c>
      <c r="AN92" s="197">
        <v>0</v>
      </c>
      <c r="AO92" s="197">
        <v>220.5</v>
      </c>
      <c r="AP92" s="197">
        <v>0</v>
      </c>
      <c r="AQ92" s="197">
        <v>0</v>
      </c>
      <c r="AR92" s="197">
        <v>0</v>
      </c>
      <c r="AS92" s="197">
        <v>1.38</v>
      </c>
      <c r="AT92" s="197">
        <v>0.84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9.8699999999999992</v>
      </c>
      <c r="E93" s="197">
        <v>0</v>
      </c>
      <c r="F93" s="197">
        <v>0</v>
      </c>
      <c r="G93" s="197">
        <v>15.45</v>
      </c>
      <c r="H93" s="197">
        <v>0</v>
      </c>
      <c r="I93" s="197">
        <v>6.96</v>
      </c>
      <c r="J93" s="197">
        <v>13.36</v>
      </c>
      <c r="K93" s="197">
        <v>2.61</v>
      </c>
      <c r="L93" s="197">
        <v>2.0699999999999998</v>
      </c>
      <c r="M93" s="197">
        <v>0</v>
      </c>
      <c r="N93" s="197">
        <v>0</v>
      </c>
      <c r="O93" s="197">
        <v>26.2</v>
      </c>
      <c r="P93" s="197">
        <v>1.63</v>
      </c>
      <c r="Q93" s="197">
        <v>0.08</v>
      </c>
      <c r="R93" s="197">
        <v>0.34</v>
      </c>
      <c r="S93" s="197">
        <v>0.21</v>
      </c>
      <c r="T93" s="197">
        <v>0</v>
      </c>
      <c r="U93" s="197">
        <v>15.77</v>
      </c>
      <c r="V93" s="197">
        <v>0.13</v>
      </c>
      <c r="W93" s="197">
        <v>0.36</v>
      </c>
      <c r="X93" s="197">
        <v>0.8</v>
      </c>
      <c r="Y93" s="197">
        <v>0</v>
      </c>
      <c r="Z93" s="197">
        <v>1.82</v>
      </c>
      <c r="AA93" s="197">
        <v>0.62</v>
      </c>
      <c r="AB93" s="197">
        <v>0</v>
      </c>
      <c r="AC93" s="197">
        <v>-7.32</v>
      </c>
      <c r="AD93" s="197">
        <v>6.82</v>
      </c>
      <c r="AE93" s="197">
        <v>0</v>
      </c>
      <c r="AF93" s="197">
        <v>0</v>
      </c>
      <c r="AG93" s="197">
        <v>42.59</v>
      </c>
      <c r="AH93" s="197">
        <v>0</v>
      </c>
      <c r="AI93" s="197">
        <v>10.45</v>
      </c>
      <c r="AJ93" s="197">
        <v>0</v>
      </c>
      <c r="AK93" s="197">
        <v>11.67</v>
      </c>
      <c r="AL93" s="197">
        <v>0</v>
      </c>
      <c r="AM93" s="197">
        <v>0</v>
      </c>
      <c r="AN93" s="197">
        <v>0</v>
      </c>
      <c r="AO93" s="197">
        <v>220.5</v>
      </c>
      <c r="AP93" s="197">
        <v>0</v>
      </c>
      <c r="AQ93" s="197">
        <v>0</v>
      </c>
      <c r="AR93" s="197">
        <v>0</v>
      </c>
      <c r="AS93" s="197">
        <v>1.38</v>
      </c>
      <c r="AT93" s="197">
        <v>0.84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9.8699999999999992</v>
      </c>
      <c r="E94" s="197">
        <v>0</v>
      </c>
      <c r="F94" s="197">
        <v>0</v>
      </c>
      <c r="G94" s="197">
        <v>15.45</v>
      </c>
      <c r="H94" s="197">
        <v>0</v>
      </c>
      <c r="I94" s="197">
        <v>6.96</v>
      </c>
      <c r="J94" s="197">
        <v>13.36</v>
      </c>
      <c r="K94" s="197">
        <v>2.61</v>
      </c>
      <c r="L94" s="197">
        <v>2.0699999999999998</v>
      </c>
      <c r="M94" s="197">
        <v>0</v>
      </c>
      <c r="N94" s="197">
        <v>0</v>
      </c>
      <c r="O94" s="197">
        <v>26.2</v>
      </c>
      <c r="P94" s="197">
        <v>1.63</v>
      </c>
      <c r="Q94" s="197">
        <v>0.08</v>
      </c>
      <c r="R94" s="197">
        <v>0.34</v>
      </c>
      <c r="S94" s="197">
        <v>0.21</v>
      </c>
      <c r="T94" s="197">
        <v>0</v>
      </c>
      <c r="U94" s="197">
        <v>10.47</v>
      </c>
      <c r="V94" s="197">
        <v>0.13</v>
      </c>
      <c r="W94" s="197">
        <v>0.36</v>
      </c>
      <c r="X94" s="197">
        <v>0.8</v>
      </c>
      <c r="Y94" s="197">
        <v>0</v>
      </c>
      <c r="Z94" s="197">
        <v>1.82</v>
      </c>
      <c r="AA94" s="197">
        <v>0.62</v>
      </c>
      <c r="AB94" s="197">
        <v>0</v>
      </c>
      <c r="AC94" s="197">
        <v>-7.32</v>
      </c>
      <c r="AD94" s="197">
        <v>6.82</v>
      </c>
      <c r="AE94" s="197">
        <v>0</v>
      </c>
      <c r="AF94" s="197">
        <v>0</v>
      </c>
      <c r="AG94" s="197">
        <v>42.59</v>
      </c>
      <c r="AH94" s="197">
        <v>0</v>
      </c>
      <c r="AI94" s="197">
        <v>10.45</v>
      </c>
      <c r="AJ94" s="197">
        <v>0</v>
      </c>
      <c r="AK94" s="197">
        <v>11.67</v>
      </c>
      <c r="AL94" s="197">
        <v>0</v>
      </c>
      <c r="AM94" s="197">
        <v>0</v>
      </c>
      <c r="AN94" s="197">
        <v>0</v>
      </c>
      <c r="AO94" s="197">
        <v>220.5</v>
      </c>
      <c r="AP94" s="197">
        <v>0</v>
      </c>
      <c r="AQ94" s="197">
        <v>0</v>
      </c>
      <c r="AR94" s="197">
        <v>0</v>
      </c>
      <c r="AS94" s="197">
        <v>1.38</v>
      </c>
      <c r="AT94" s="197">
        <v>0.84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9.8699999999999992</v>
      </c>
      <c r="E95" s="197">
        <v>0</v>
      </c>
      <c r="F95" s="197">
        <v>0</v>
      </c>
      <c r="G95" s="197">
        <v>15.45</v>
      </c>
      <c r="H95" s="197">
        <v>0</v>
      </c>
      <c r="I95" s="197">
        <v>6.96</v>
      </c>
      <c r="J95" s="197">
        <v>13.36</v>
      </c>
      <c r="K95" s="197">
        <v>2.61</v>
      </c>
      <c r="L95" s="197">
        <v>2.0699999999999998</v>
      </c>
      <c r="M95" s="197">
        <v>0</v>
      </c>
      <c r="N95" s="197">
        <v>0</v>
      </c>
      <c r="O95" s="197">
        <v>26.2</v>
      </c>
      <c r="P95" s="197">
        <v>1.63</v>
      </c>
      <c r="Q95" s="197">
        <v>0.08</v>
      </c>
      <c r="R95" s="197">
        <v>0.34</v>
      </c>
      <c r="S95" s="197">
        <v>0.21</v>
      </c>
      <c r="T95" s="197">
        <v>0</v>
      </c>
      <c r="U95" s="197">
        <v>9.02</v>
      </c>
      <c r="V95" s="197">
        <v>0.13</v>
      </c>
      <c r="W95" s="197">
        <v>0.36</v>
      </c>
      <c r="X95" s="197">
        <v>0.8</v>
      </c>
      <c r="Y95" s="197">
        <v>0</v>
      </c>
      <c r="Z95" s="197">
        <v>1.82</v>
      </c>
      <c r="AA95" s="197">
        <v>0.62</v>
      </c>
      <c r="AB95" s="197">
        <v>0</v>
      </c>
      <c r="AC95" s="197">
        <v>-7.32</v>
      </c>
      <c r="AD95" s="197">
        <v>6.82</v>
      </c>
      <c r="AE95" s="197">
        <v>0</v>
      </c>
      <c r="AF95" s="197">
        <v>0</v>
      </c>
      <c r="AG95" s="197">
        <v>42.59</v>
      </c>
      <c r="AH95" s="197">
        <v>0</v>
      </c>
      <c r="AI95" s="197">
        <v>10.45</v>
      </c>
      <c r="AJ95" s="197">
        <v>0</v>
      </c>
      <c r="AK95" s="197">
        <v>11.67</v>
      </c>
      <c r="AL95" s="197">
        <v>0</v>
      </c>
      <c r="AM95" s="197">
        <v>0</v>
      </c>
      <c r="AN95" s="197">
        <v>0</v>
      </c>
      <c r="AO95" s="197">
        <v>220.5</v>
      </c>
      <c r="AP95" s="197">
        <v>0</v>
      </c>
      <c r="AQ95" s="197">
        <v>0</v>
      </c>
      <c r="AR95" s="197">
        <v>0</v>
      </c>
      <c r="AS95" s="197">
        <v>1.38</v>
      </c>
      <c r="AT95" s="197">
        <v>0.84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9.8699999999999992</v>
      </c>
      <c r="E96" s="197">
        <v>0</v>
      </c>
      <c r="F96" s="197">
        <v>0</v>
      </c>
      <c r="G96" s="197">
        <v>15.45</v>
      </c>
      <c r="H96" s="197">
        <v>0</v>
      </c>
      <c r="I96" s="197">
        <v>6.96</v>
      </c>
      <c r="J96" s="197">
        <v>13.36</v>
      </c>
      <c r="K96" s="197">
        <v>2.61</v>
      </c>
      <c r="L96" s="197">
        <v>2.0699999999999998</v>
      </c>
      <c r="M96" s="197">
        <v>0</v>
      </c>
      <c r="N96" s="197">
        <v>0</v>
      </c>
      <c r="O96" s="197">
        <v>26.2</v>
      </c>
      <c r="P96" s="197">
        <v>1.63</v>
      </c>
      <c r="Q96" s="197">
        <v>0.08</v>
      </c>
      <c r="R96" s="197">
        <v>0.34</v>
      </c>
      <c r="S96" s="197">
        <v>0.21</v>
      </c>
      <c r="T96" s="197">
        <v>0</v>
      </c>
      <c r="U96" s="197">
        <v>9.15</v>
      </c>
      <c r="V96" s="197">
        <v>0.13</v>
      </c>
      <c r="W96" s="197">
        <v>0.36</v>
      </c>
      <c r="X96" s="197">
        <v>0.8</v>
      </c>
      <c r="Y96" s="197">
        <v>0</v>
      </c>
      <c r="Z96" s="197">
        <v>1.82</v>
      </c>
      <c r="AA96" s="197">
        <v>0.62</v>
      </c>
      <c r="AB96" s="197">
        <v>0</v>
      </c>
      <c r="AC96" s="197">
        <v>-7.32</v>
      </c>
      <c r="AD96" s="197">
        <v>6.82</v>
      </c>
      <c r="AE96" s="197">
        <v>0</v>
      </c>
      <c r="AF96" s="197">
        <v>0</v>
      </c>
      <c r="AG96" s="197">
        <v>42.59</v>
      </c>
      <c r="AH96" s="197">
        <v>0</v>
      </c>
      <c r="AI96" s="197">
        <v>10.45</v>
      </c>
      <c r="AJ96" s="197">
        <v>0</v>
      </c>
      <c r="AK96" s="197">
        <v>11.67</v>
      </c>
      <c r="AL96" s="197">
        <v>0</v>
      </c>
      <c r="AM96" s="197">
        <v>0</v>
      </c>
      <c r="AN96" s="197">
        <v>0</v>
      </c>
      <c r="AO96" s="197">
        <v>220.5</v>
      </c>
      <c r="AP96" s="197">
        <v>0</v>
      </c>
      <c r="AQ96" s="197">
        <v>0</v>
      </c>
      <c r="AR96" s="197">
        <v>0</v>
      </c>
      <c r="AS96" s="197">
        <v>1.38</v>
      </c>
      <c r="AT96" s="197">
        <v>0.84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9.8699999999999992</v>
      </c>
      <c r="E97" s="197">
        <v>0</v>
      </c>
      <c r="F97" s="197">
        <v>0</v>
      </c>
      <c r="G97" s="197">
        <v>15.45</v>
      </c>
      <c r="H97" s="197">
        <v>0</v>
      </c>
      <c r="I97" s="197">
        <v>6.96</v>
      </c>
      <c r="J97" s="197">
        <v>13.36</v>
      </c>
      <c r="K97" s="197">
        <v>2.61</v>
      </c>
      <c r="L97" s="197">
        <v>2.0699999999999998</v>
      </c>
      <c r="M97" s="197">
        <v>0</v>
      </c>
      <c r="N97" s="197">
        <v>0</v>
      </c>
      <c r="O97" s="197">
        <v>26.2</v>
      </c>
      <c r="P97" s="197">
        <v>1.63</v>
      </c>
      <c r="Q97" s="197">
        <v>0.08</v>
      </c>
      <c r="R97" s="197">
        <v>0.34</v>
      </c>
      <c r="S97" s="197">
        <v>0.21</v>
      </c>
      <c r="T97" s="197">
        <v>0</v>
      </c>
      <c r="U97" s="197">
        <v>9.27</v>
      </c>
      <c r="V97" s="197">
        <v>0.13</v>
      </c>
      <c r="W97" s="197">
        <v>0.36</v>
      </c>
      <c r="X97" s="197">
        <v>0.8</v>
      </c>
      <c r="Y97" s="197">
        <v>0</v>
      </c>
      <c r="Z97" s="197">
        <v>1.82</v>
      </c>
      <c r="AA97" s="197">
        <v>0.62</v>
      </c>
      <c r="AB97" s="197">
        <v>0</v>
      </c>
      <c r="AC97" s="197">
        <v>-7.32</v>
      </c>
      <c r="AD97" s="197">
        <v>6.82</v>
      </c>
      <c r="AE97" s="197">
        <v>0</v>
      </c>
      <c r="AF97" s="197">
        <v>0</v>
      </c>
      <c r="AG97" s="197">
        <v>42.59</v>
      </c>
      <c r="AH97" s="197">
        <v>0</v>
      </c>
      <c r="AI97" s="197">
        <v>10.45</v>
      </c>
      <c r="AJ97" s="197">
        <v>0</v>
      </c>
      <c r="AK97" s="197">
        <v>11.67</v>
      </c>
      <c r="AL97" s="197">
        <v>0</v>
      </c>
      <c r="AM97" s="197">
        <v>0</v>
      </c>
      <c r="AN97" s="197">
        <v>0</v>
      </c>
      <c r="AO97" s="197">
        <v>220.5</v>
      </c>
      <c r="AP97" s="197">
        <v>0</v>
      </c>
      <c r="AQ97" s="197">
        <v>0</v>
      </c>
      <c r="AR97" s="197">
        <v>0</v>
      </c>
      <c r="AS97" s="197">
        <v>1.38</v>
      </c>
      <c r="AT97" s="197">
        <v>0.84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9.8699999999999992</v>
      </c>
      <c r="E98" s="197">
        <v>0</v>
      </c>
      <c r="F98" s="197">
        <v>0</v>
      </c>
      <c r="G98" s="197">
        <v>15.45</v>
      </c>
      <c r="H98" s="197">
        <v>0</v>
      </c>
      <c r="I98" s="197">
        <v>6.96</v>
      </c>
      <c r="J98" s="197">
        <v>13.36</v>
      </c>
      <c r="K98" s="197">
        <v>2.61</v>
      </c>
      <c r="L98" s="197">
        <v>2.0699999999999998</v>
      </c>
      <c r="M98" s="197">
        <v>0</v>
      </c>
      <c r="N98" s="197">
        <v>0</v>
      </c>
      <c r="O98" s="197">
        <v>26.2</v>
      </c>
      <c r="P98" s="197">
        <v>1.63</v>
      </c>
      <c r="Q98" s="197">
        <v>0.08</v>
      </c>
      <c r="R98" s="197">
        <v>0.34</v>
      </c>
      <c r="S98" s="197">
        <v>0.21</v>
      </c>
      <c r="T98" s="197">
        <v>0</v>
      </c>
      <c r="U98" s="197">
        <v>11.1</v>
      </c>
      <c r="V98" s="197">
        <v>0.13</v>
      </c>
      <c r="W98" s="197">
        <v>0.36</v>
      </c>
      <c r="X98" s="197">
        <v>0.8</v>
      </c>
      <c r="Y98" s="197">
        <v>0</v>
      </c>
      <c r="Z98" s="197">
        <v>1.82</v>
      </c>
      <c r="AA98" s="197">
        <v>0.62</v>
      </c>
      <c r="AB98" s="197">
        <v>0</v>
      </c>
      <c r="AC98" s="197">
        <v>-7.32</v>
      </c>
      <c r="AD98" s="197">
        <v>6.82</v>
      </c>
      <c r="AE98" s="197">
        <v>0</v>
      </c>
      <c r="AF98" s="197">
        <v>0</v>
      </c>
      <c r="AG98" s="197">
        <v>42.59</v>
      </c>
      <c r="AH98" s="197">
        <v>0</v>
      </c>
      <c r="AI98" s="197">
        <v>10.45</v>
      </c>
      <c r="AJ98" s="197">
        <v>0</v>
      </c>
      <c r="AK98" s="197">
        <v>11.67</v>
      </c>
      <c r="AL98" s="197">
        <v>0</v>
      </c>
      <c r="AM98" s="197">
        <v>0</v>
      </c>
      <c r="AN98" s="197">
        <v>0</v>
      </c>
      <c r="AO98" s="197">
        <v>220.5</v>
      </c>
      <c r="AP98" s="197">
        <v>0</v>
      </c>
      <c r="AQ98" s="197">
        <v>0</v>
      </c>
      <c r="AR98" s="197">
        <v>0</v>
      </c>
      <c r="AS98" s="197">
        <v>1.38</v>
      </c>
      <c r="AT98" s="197">
        <v>0.84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0.23839000000000024</v>
      </c>
      <c r="E99">
        <f t="shared" si="0"/>
        <v>0</v>
      </c>
      <c r="F99">
        <f t="shared" si="0"/>
        <v>0.14443000000000011</v>
      </c>
      <c r="G99">
        <f t="shared" si="0"/>
        <v>0.21479500000000018</v>
      </c>
      <c r="H99">
        <f t="shared" si="0"/>
        <v>0</v>
      </c>
      <c r="I99">
        <f t="shared" si="0"/>
        <v>0.23044999999999982</v>
      </c>
      <c r="J99">
        <f t="shared" si="0"/>
        <v>0.24799500000000027</v>
      </c>
      <c r="K99">
        <f t="shared" si="0"/>
        <v>0.18486000000000016</v>
      </c>
      <c r="L99">
        <f t="shared" si="0"/>
        <v>0.26535499999999967</v>
      </c>
      <c r="M99">
        <f t="shared" si="0"/>
        <v>0</v>
      </c>
      <c r="N99">
        <f t="shared" si="0"/>
        <v>8.4599999999999918E-3</v>
      </c>
      <c r="O99">
        <f t="shared" si="0"/>
        <v>0.32511250000000036</v>
      </c>
      <c r="P99">
        <f t="shared" si="0"/>
        <v>3.8267499999999954E-2</v>
      </c>
      <c r="Q99">
        <f t="shared" si="0"/>
        <v>1.2349999999999988E-2</v>
      </c>
      <c r="R99">
        <f t="shared" si="0"/>
        <v>3.6045000000000042E-2</v>
      </c>
      <c r="S99">
        <f t="shared" si="0"/>
        <v>3.0024999999999975E-2</v>
      </c>
      <c r="T99">
        <f t="shared" si="0"/>
        <v>0</v>
      </c>
      <c r="U99">
        <f t="shared" si="0"/>
        <v>0.19056999999999999</v>
      </c>
      <c r="V99">
        <f t="shared" si="0"/>
        <v>7.6999999999999976E-3</v>
      </c>
      <c r="W99">
        <f t="shared" si="0"/>
        <v>8.6124999999999969E-3</v>
      </c>
      <c r="X99">
        <f t="shared" si="0"/>
        <v>1.9149999999999966E-2</v>
      </c>
      <c r="Y99">
        <f t="shared" si="0"/>
        <v>0</v>
      </c>
      <c r="Z99">
        <f t="shared" si="0"/>
        <v>4.3679999999999899E-2</v>
      </c>
      <c r="AA99">
        <f t="shared" si="0"/>
        <v>3.5812500000000046E-2</v>
      </c>
      <c r="AB99">
        <f t="shared" si="0"/>
        <v>0</v>
      </c>
      <c r="AC99">
        <f t="shared" si="0"/>
        <v>-3.809499999999999E-2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0.25080000000000041</v>
      </c>
      <c r="AJ99">
        <f t="shared" si="0"/>
        <v>0</v>
      </c>
      <c r="AK99">
        <f t="shared" si="0"/>
        <v>0.23887999999999984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5.2649999999999997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3.3119999999999955E-2</v>
      </c>
      <c r="AT99">
        <f t="shared" si="0"/>
        <v>3.0165000000000046E-2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16.059999999999999</v>
      </c>
      <c r="AH3" s="197">
        <v>0</v>
      </c>
      <c r="AI3" s="197">
        <v>3.94</v>
      </c>
      <c r="AJ3" s="197">
        <v>0</v>
      </c>
      <c r="AK3" s="197">
        <v>0.84</v>
      </c>
      <c r="AL3" s="197">
        <v>0</v>
      </c>
      <c r="AM3" s="197">
        <v>0</v>
      </c>
      <c r="AN3" s="197">
        <v>0</v>
      </c>
      <c r="AO3" s="197">
        <v>22.34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16.059999999999999</v>
      </c>
      <c r="AH4" s="197">
        <v>0</v>
      </c>
      <c r="AI4" s="197">
        <v>3.94</v>
      </c>
      <c r="AJ4" s="197">
        <v>0</v>
      </c>
      <c r="AK4" s="197">
        <v>0.84</v>
      </c>
      <c r="AL4" s="197">
        <v>0</v>
      </c>
      <c r="AM4" s="197">
        <v>0</v>
      </c>
      <c r="AN4" s="197">
        <v>0</v>
      </c>
      <c r="AO4" s="197">
        <v>22.34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16.059999999999999</v>
      </c>
      <c r="AH5" s="197">
        <v>0</v>
      </c>
      <c r="AI5" s="197">
        <v>3.94</v>
      </c>
      <c r="AJ5" s="197">
        <v>0</v>
      </c>
      <c r="AK5" s="197">
        <v>0.84</v>
      </c>
      <c r="AL5" s="197">
        <v>0</v>
      </c>
      <c r="AM5" s="197">
        <v>0</v>
      </c>
      <c r="AN5" s="197">
        <v>0</v>
      </c>
      <c r="AO5" s="197">
        <v>22.34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16.059999999999999</v>
      </c>
      <c r="AH6" s="197">
        <v>0</v>
      </c>
      <c r="AI6" s="197">
        <v>3.94</v>
      </c>
      <c r="AJ6" s="197">
        <v>0</v>
      </c>
      <c r="AK6" s="197">
        <v>0.84</v>
      </c>
      <c r="AL6" s="197">
        <v>0</v>
      </c>
      <c r="AM6" s="197">
        <v>0</v>
      </c>
      <c r="AN6" s="197">
        <v>0</v>
      </c>
      <c r="AO6" s="197">
        <v>22.34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16.059999999999999</v>
      </c>
      <c r="AH7" s="197">
        <v>0</v>
      </c>
      <c r="AI7" s="197">
        <v>3.94</v>
      </c>
      <c r="AJ7" s="197">
        <v>0</v>
      </c>
      <c r="AK7" s="197">
        <v>0.84</v>
      </c>
      <c r="AL7" s="197">
        <v>0</v>
      </c>
      <c r="AM7" s="197">
        <v>0</v>
      </c>
      <c r="AN7" s="197">
        <v>0</v>
      </c>
      <c r="AO7" s="197">
        <v>22.34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16.059999999999999</v>
      </c>
      <c r="AH8" s="197">
        <v>0</v>
      </c>
      <c r="AI8" s="197">
        <v>3.94</v>
      </c>
      <c r="AJ8" s="197">
        <v>0</v>
      </c>
      <c r="AK8" s="197">
        <v>0.84</v>
      </c>
      <c r="AL8" s="197">
        <v>0</v>
      </c>
      <c r="AM8" s="197">
        <v>0</v>
      </c>
      <c r="AN8" s="197">
        <v>0</v>
      </c>
      <c r="AO8" s="197">
        <v>22.34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16.059999999999999</v>
      </c>
      <c r="AH9" s="197">
        <v>0</v>
      </c>
      <c r="AI9" s="197">
        <v>3.94</v>
      </c>
      <c r="AJ9" s="197">
        <v>0</v>
      </c>
      <c r="AK9" s="197">
        <v>0.84</v>
      </c>
      <c r="AL9" s="197">
        <v>0</v>
      </c>
      <c r="AM9" s="197">
        <v>0</v>
      </c>
      <c r="AN9" s="197">
        <v>0</v>
      </c>
      <c r="AO9" s="197">
        <v>22.34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16.059999999999999</v>
      </c>
      <c r="AH10" s="197">
        <v>0</v>
      </c>
      <c r="AI10" s="197">
        <v>3.94</v>
      </c>
      <c r="AJ10" s="197">
        <v>0</v>
      </c>
      <c r="AK10" s="197">
        <v>0.84</v>
      </c>
      <c r="AL10" s="197">
        <v>0</v>
      </c>
      <c r="AM10" s="197">
        <v>0</v>
      </c>
      <c r="AN10" s="197">
        <v>0</v>
      </c>
      <c r="AO10" s="197">
        <v>22.34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16.059999999999999</v>
      </c>
      <c r="AH11" s="197">
        <v>0</v>
      </c>
      <c r="AI11" s="197">
        <v>3.94</v>
      </c>
      <c r="AJ11" s="197">
        <v>0</v>
      </c>
      <c r="AK11" s="197">
        <v>0.84</v>
      </c>
      <c r="AL11" s="197">
        <v>0</v>
      </c>
      <c r="AM11" s="197">
        <v>0</v>
      </c>
      <c r="AN11" s="197">
        <v>0</v>
      </c>
      <c r="AO11" s="197">
        <v>22.34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16.059999999999999</v>
      </c>
      <c r="AH12" s="197">
        <v>0</v>
      </c>
      <c r="AI12" s="197">
        <v>3.94</v>
      </c>
      <c r="AJ12" s="197">
        <v>0</v>
      </c>
      <c r="AK12" s="197">
        <v>0.84</v>
      </c>
      <c r="AL12" s="197">
        <v>0</v>
      </c>
      <c r="AM12" s="197">
        <v>0</v>
      </c>
      <c r="AN12" s="197">
        <v>0</v>
      </c>
      <c r="AO12" s="197">
        <v>22.34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16.059999999999999</v>
      </c>
      <c r="AH13" s="197">
        <v>0</v>
      </c>
      <c r="AI13" s="197">
        <v>3.94</v>
      </c>
      <c r="AJ13" s="197">
        <v>0</v>
      </c>
      <c r="AK13" s="197">
        <v>0.84</v>
      </c>
      <c r="AL13" s="197">
        <v>0</v>
      </c>
      <c r="AM13" s="197">
        <v>0</v>
      </c>
      <c r="AN13" s="197">
        <v>0</v>
      </c>
      <c r="AO13" s="197">
        <v>22.34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16.059999999999999</v>
      </c>
      <c r="AH14" s="197">
        <v>0</v>
      </c>
      <c r="AI14" s="197">
        <v>3.94</v>
      </c>
      <c r="AJ14" s="197">
        <v>0</v>
      </c>
      <c r="AK14" s="197">
        <v>0.84</v>
      </c>
      <c r="AL14" s="197">
        <v>0</v>
      </c>
      <c r="AM14" s="197">
        <v>0</v>
      </c>
      <c r="AN14" s="197">
        <v>0</v>
      </c>
      <c r="AO14" s="197">
        <v>22.34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16.059999999999999</v>
      </c>
      <c r="AH15" s="197">
        <v>0</v>
      </c>
      <c r="AI15" s="197">
        <v>3.94</v>
      </c>
      <c r="AJ15" s="197">
        <v>0</v>
      </c>
      <c r="AK15" s="197">
        <v>0.84</v>
      </c>
      <c r="AL15" s="197">
        <v>0</v>
      </c>
      <c r="AM15" s="197">
        <v>0</v>
      </c>
      <c r="AN15" s="197">
        <v>0</v>
      </c>
      <c r="AO15" s="197">
        <v>22.34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16.059999999999999</v>
      </c>
      <c r="AH16" s="197">
        <v>0</v>
      </c>
      <c r="AI16" s="197">
        <v>3.94</v>
      </c>
      <c r="AJ16" s="197">
        <v>0</v>
      </c>
      <c r="AK16" s="197">
        <v>0.84</v>
      </c>
      <c r="AL16" s="197">
        <v>0</v>
      </c>
      <c r="AM16" s="197">
        <v>0</v>
      </c>
      <c r="AN16" s="197">
        <v>0</v>
      </c>
      <c r="AO16" s="197">
        <v>22.34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16.059999999999999</v>
      </c>
      <c r="AH17" s="197">
        <v>0</v>
      </c>
      <c r="AI17" s="197">
        <v>3.94</v>
      </c>
      <c r="AJ17" s="197">
        <v>0</v>
      </c>
      <c r="AK17" s="197">
        <v>0.84</v>
      </c>
      <c r="AL17" s="197">
        <v>0</v>
      </c>
      <c r="AM17" s="197">
        <v>0</v>
      </c>
      <c r="AN17" s="197">
        <v>0</v>
      </c>
      <c r="AO17" s="197">
        <v>22.34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16.059999999999999</v>
      </c>
      <c r="AH18" s="197">
        <v>0</v>
      </c>
      <c r="AI18" s="197">
        <v>3.94</v>
      </c>
      <c r="AJ18" s="197">
        <v>0</v>
      </c>
      <c r="AK18" s="197">
        <v>0.84</v>
      </c>
      <c r="AL18" s="197">
        <v>0</v>
      </c>
      <c r="AM18" s="197">
        <v>0</v>
      </c>
      <c r="AN18" s="197">
        <v>0</v>
      </c>
      <c r="AO18" s="197">
        <v>22.34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16.059999999999999</v>
      </c>
      <c r="AH19" s="197">
        <v>0</v>
      </c>
      <c r="AI19" s="197">
        <v>3.94</v>
      </c>
      <c r="AJ19" s="197">
        <v>0</v>
      </c>
      <c r="AK19" s="197">
        <v>0.84</v>
      </c>
      <c r="AL19" s="197">
        <v>0</v>
      </c>
      <c r="AM19" s="197">
        <v>0</v>
      </c>
      <c r="AN19" s="197">
        <v>0</v>
      </c>
      <c r="AO19" s="197">
        <v>22.34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16.059999999999999</v>
      </c>
      <c r="AH20" s="197">
        <v>0</v>
      </c>
      <c r="AI20" s="197">
        <v>3.94</v>
      </c>
      <c r="AJ20" s="197">
        <v>0</v>
      </c>
      <c r="AK20" s="197">
        <v>0.84</v>
      </c>
      <c r="AL20" s="197">
        <v>0</v>
      </c>
      <c r="AM20" s="197">
        <v>0</v>
      </c>
      <c r="AN20" s="197">
        <v>0</v>
      </c>
      <c r="AO20" s="197">
        <v>22.34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16.059999999999999</v>
      </c>
      <c r="AH21" s="197">
        <v>0</v>
      </c>
      <c r="AI21" s="197">
        <v>3.94</v>
      </c>
      <c r="AJ21" s="197">
        <v>0</v>
      </c>
      <c r="AK21" s="197">
        <v>0.84</v>
      </c>
      <c r="AL21" s="197">
        <v>0</v>
      </c>
      <c r="AM21" s="197">
        <v>0</v>
      </c>
      <c r="AN21" s="197">
        <v>0</v>
      </c>
      <c r="AO21" s="197">
        <v>22.34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16.059999999999999</v>
      </c>
      <c r="AH22" s="197">
        <v>0</v>
      </c>
      <c r="AI22" s="197">
        <v>3.94</v>
      </c>
      <c r="AJ22" s="197">
        <v>0</v>
      </c>
      <c r="AK22" s="197">
        <v>0.84</v>
      </c>
      <c r="AL22" s="197">
        <v>0</v>
      </c>
      <c r="AM22" s="197">
        <v>0</v>
      </c>
      <c r="AN22" s="197">
        <v>0</v>
      </c>
      <c r="AO22" s="197">
        <v>22.34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16.059999999999999</v>
      </c>
      <c r="AH23" s="197">
        <v>0</v>
      </c>
      <c r="AI23" s="197">
        <v>3.94</v>
      </c>
      <c r="AJ23" s="197">
        <v>0</v>
      </c>
      <c r="AK23" s="197">
        <v>0.84</v>
      </c>
      <c r="AL23" s="197">
        <v>0</v>
      </c>
      <c r="AM23" s="197">
        <v>0</v>
      </c>
      <c r="AN23" s="197">
        <v>0</v>
      </c>
      <c r="AO23" s="197">
        <v>22.34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16.059999999999999</v>
      </c>
      <c r="AH24" s="197">
        <v>0</v>
      </c>
      <c r="AI24" s="197">
        <v>3.94</v>
      </c>
      <c r="AJ24" s="197">
        <v>0</v>
      </c>
      <c r="AK24" s="197">
        <v>0.84</v>
      </c>
      <c r="AL24" s="197">
        <v>0</v>
      </c>
      <c r="AM24" s="197">
        <v>0</v>
      </c>
      <c r="AN24" s="197">
        <v>0</v>
      </c>
      <c r="AO24" s="197">
        <v>22.34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16.059999999999999</v>
      </c>
      <c r="AH25" s="197">
        <v>0</v>
      </c>
      <c r="AI25" s="197">
        <v>3.94</v>
      </c>
      <c r="AJ25" s="197">
        <v>0</v>
      </c>
      <c r="AK25" s="197">
        <v>0.84</v>
      </c>
      <c r="AL25" s="197">
        <v>0</v>
      </c>
      <c r="AM25" s="197">
        <v>0</v>
      </c>
      <c r="AN25" s="197">
        <v>0</v>
      </c>
      <c r="AO25" s="197">
        <v>22.34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16.059999999999999</v>
      </c>
      <c r="AH26" s="197">
        <v>0</v>
      </c>
      <c r="AI26" s="197">
        <v>3.94</v>
      </c>
      <c r="AJ26" s="197">
        <v>0</v>
      </c>
      <c r="AK26" s="197">
        <v>0.84</v>
      </c>
      <c r="AL26" s="197">
        <v>0</v>
      </c>
      <c r="AM26" s="197">
        <v>0</v>
      </c>
      <c r="AN26" s="197">
        <v>0</v>
      </c>
      <c r="AO26" s="197">
        <v>22.34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16.059999999999999</v>
      </c>
      <c r="AH27" s="197">
        <v>0</v>
      </c>
      <c r="AI27" s="197">
        <v>3.94</v>
      </c>
      <c r="AJ27" s="197">
        <v>0</v>
      </c>
      <c r="AK27" s="197">
        <v>0.84</v>
      </c>
      <c r="AL27" s="197">
        <v>0</v>
      </c>
      <c r="AM27" s="197">
        <v>0</v>
      </c>
      <c r="AN27" s="197">
        <v>0</v>
      </c>
      <c r="AO27" s="197">
        <v>22.34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16.059999999999999</v>
      </c>
      <c r="AH28" s="197">
        <v>0</v>
      </c>
      <c r="AI28" s="197">
        <v>3.94</v>
      </c>
      <c r="AJ28" s="197">
        <v>0</v>
      </c>
      <c r="AK28" s="197">
        <v>0.84</v>
      </c>
      <c r="AL28" s="197">
        <v>0</v>
      </c>
      <c r="AM28" s="197">
        <v>0</v>
      </c>
      <c r="AN28" s="197">
        <v>0</v>
      </c>
      <c r="AO28" s="197">
        <v>22.34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16.059999999999999</v>
      </c>
      <c r="AH29" s="197">
        <v>0</v>
      </c>
      <c r="AI29" s="197">
        <v>3.94</v>
      </c>
      <c r="AJ29" s="197">
        <v>0</v>
      </c>
      <c r="AK29" s="197">
        <v>0.84</v>
      </c>
      <c r="AL29" s="197">
        <v>0</v>
      </c>
      <c r="AM29" s="197">
        <v>0</v>
      </c>
      <c r="AN29" s="197">
        <v>0</v>
      </c>
      <c r="AO29" s="197">
        <v>22.34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16.059999999999999</v>
      </c>
      <c r="AH30" s="197">
        <v>0</v>
      </c>
      <c r="AI30" s="197">
        <v>3.94</v>
      </c>
      <c r="AJ30" s="197">
        <v>0</v>
      </c>
      <c r="AK30" s="197">
        <v>0.84</v>
      </c>
      <c r="AL30" s="197">
        <v>0</v>
      </c>
      <c r="AM30" s="197">
        <v>0</v>
      </c>
      <c r="AN30" s="197">
        <v>0</v>
      </c>
      <c r="AO30" s="197">
        <v>22.34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16.059999999999999</v>
      </c>
      <c r="AH31" s="197">
        <v>0</v>
      </c>
      <c r="AI31" s="197">
        <v>3.94</v>
      </c>
      <c r="AJ31" s="197">
        <v>0</v>
      </c>
      <c r="AK31" s="197">
        <v>0.84</v>
      </c>
      <c r="AL31" s="197">
        <v>0</v>
      </c>
      <c r="AM31" s="197">
        <v>0</v>
      </c>
      <c r="AN31" s="197">
        <v>0</v>
      </c>
      <c r="AO31" s="197">
        <v>22.34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16.059999999999999</v>
      </c>
      <c r="AH32" s="197">
        <v>0</v>
      </c>
      <c r="AI32" s="197">
        <v>3.94</v>
      </c>
      <c r="AJ32" s="197">
        <v>0</v>
      </c>
      <c r="AK32" s="197">
        <v>0.84</v>
      </c>
      <c r="AL32" s="197">
        <v>0</v>
      </c>
      <c r="AM32" s="197">
        <v>0</v>
      </c>
      <c r="AN32" s="197">
        <v>0</v>
      </c>
      <c r="AO32" s="197">
        <v>22.34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16.059999999999999</v>
      </c>
      <c r="AH33" s="197">
        <v>0</v>
      </c>
      <c r="AI33" s="197">
        <v>3.94</v>
      </c>
      <c r="AJ33" s="197">
        <v>0</v>
      </c>
      <c r="AK33" s="197">
        <v>0.84</v>
      </c>
      <c r="AL33" s="197">
        <v>0</v>
      </c>
      <c r="AM33" s="197">
        <v>0</v>
      </c>
      <c r="AN33" s="197">
        <v>0</v>
      </c>
      <c r="AO33" s="197">
        <v>22.34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16.059999999999999</v>
      </c>
      <c r="AH34" s="197">
        <v>0</v>
      </c>
      <c r="AI34" s="197">
        <v>3.94</v>
      </c>
      <c r="AJ34" s="197">
        <v>0</v>
      </c>
      <c r="AK34" s="197">
        <v>0.84</v>
      </c>
      <c r="AL34" s="197">
        <v>0</v>
      </c>
      <c r="AM34" s="197">
        <v>0</v>
      </c>
      <c r="AN34" s="197">
        <v>0</v>
      </c>
      <c r="AO34" s="197">
        <v>22.34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16.059999999999999</v>
      </c>
      <c r="AH35" s="197">
        <v>0</v>
      </c>
      <c r="AI35" s="197">
        <v>3.94</v>
      </c>
      <c r="AJ35" s="197">
        <v>0</v>
      </c>
      <c r="AK35" s="197">
        <v>0.84</v>
      </c>
      <c r="AL35" s="197">
        <v>0</v>
      </c>
      <c r="AM35" s="197">
        <v>0</v>
      </c>
      <c r="AN35" s="197">
        <v>0</v>
      </c>
      <c r="AO35" s="197">
        <v>22.34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16.059999999999999</v>
      </c>
      <c r="AH36" s="197">
        <v>0</v>
      </c>
      <c r="AI36" s="197">
        <v>3.94</v>
      </c>
      <c r="AJ36" s="197">
        <v>0</v>
      </c>
      <c r="AK36" s="197">
        <v>0.84</v>
      </c>
      <c r="AL36" s="197">
        <v>0</v>
      </c>
      <c r="AM36" s="197">
        <v>0</v>
      </c>
      <c r="AN36" s="197">
        <v>0</v>
      </c>
      <c r="AO36" s="197">
        <v>22.34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16.059999999999999</v>
      </c>
      <c r="AH37" s="197">
        <v>0</v>
      </c>
      <c r="AI37" s="197">
        <v>3.94</v>
      </c>
      <c r="AJ37" s="197">
        <v>0</v>
      </c>
      <c r="AK37" s="197">
        <v>0.84</v>
      </c>
      <c r="AL37" s="197">
        <v>0</v>
      </c>
      <c r="AM37" s="197">
        <v>0</v>
      </c>
      <c r="AN37" s="197">
        <v>0</v>
      </c>
      <c r="AO37" s="197">
        <v>22.34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16.059999999999999</v>
      </c>
      <c r="AH38" s="197">
        <v>0</v>
      </c>
      <c r="AI38" s="197">
        <v>3.94</v>
      </c>
      <c r="AJ38" s="197">
        <v>0</v>
      </c>
      <c r="AK38" s="197">
        <v>0.84</v>
      </c>
      <c r="AL38" s="197">
        <v>0</v>
      </c>
      <c r="AM38" s="197">
        <v>0</v>
      </c>
      <c r="AN38" s="197">
        <v>0</v>
      </c>
      <c r="AO38" s="197">
        <v>22.34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16.059999999999999</v>
      </c>
      <c r="AH39" s="197">
        <v>0</v>
      </c>
      <c r="AI39" s="197">
        <v>3.94</v>
      </c>
      <c r="AJ39" s="197">
        <v>0</v>
      </c>
      <c r="AK39" s="197">
        <v>0.84</v>
      </c>
      <c r="AL39" s="197">
        <v>0</v>
      </c>
      <c r="AM39" s="197">
        <v>0</v>
      </c>
      <c r="AN39" s="197">
        <v>0</v>
      </c>
      <c r="AO39" s="197">
        <v>22.34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16.059999999999999</v>
      </c>
      <c r="AH40" s="197">
        <v>0</v>
      </c>
      <c r="AI40" s="197">
        <v>3.94</v>
      </c>
      <c r="AJ40" s="197">
        <v>0</v>
      </c>
      <c r="AK40" s="197">
        <v>0.84</v>
      </c>
      <c r="AL40" s="197">
        <v>0</v>
      </c>
      <c r="AM40" s="197">
        <v>0</v>
      </c>
      <c r="AN40" s="197">
        <v>0</v>
      </c>
      <c r="AO40" s="197">
        <v>22.34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16.059999999999999</v>
      </c>
      <c r="AH41" s="197">
        <v>0</v>
      </c>
      <c r="AI41" s="197">
        <v>3.94</v>
      </c>
      <c r="AJ41" s="197">
        <v>0</v>
      </c>
      <c r="AK41" s="197">
        <v>0.84</v>
      </c>
      <c r="AL41" s="197">
        <v>0</v>
      </c>
      <c r="AM41" s="197">
        <v>0</v>
      </c>
      <c r="AN41" s="197">
        <v>0</v>
      </c>
      <c r="AO41" s="197">
        <v>22.34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16.059999999999999</v>
      </c>
      <c r="AH42" s="197">
        <v>0</v>
      </c>
      <c r="AI42" s="197">
        <v>3.94</v>
      </c>
      <c r="AJ42" s="197">
        <v>0</v>
      </c>
      <c r="AK42" s="197">
        <v>0.84</v>
      </c>
      <c r="AL42" s="197">
        <v>0</v>
      </c>
      <c r="AM42" s="197">
        <v>0</v>
      </c>
      <c r="AN42" s="197">
        <v>0</v>
      </c>
      <c r="AO42" s="197">
        <v>22.34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16.059999999999999</v>
      </c>
      <c r="AH43" s="197">
        <v>0</v>
      </c>
      <c r="AI43" s="197">
        <v>3.94</v>
      </c>
      <c r="AJ43" s="197">
        <v>0</v>
      </c>
      <c r="AK43" s="197">
        <v>0.84</v>
      </c>
      <c r="AL43" s="197">
        <v>0</v>
      </c>
      <c r="AM43" s="197">
        <v>0</v>
      </c>
      <c r="AN43" s="197">
        <v>0</v>
      </c>
      <c r="AO43" s="197">
        <v>22.34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16.059999999999999</v>
      </c>
      <c r="AH44" s="197">
        <v>0</v>
      </c>
      <c r="AI44" s="197">
        <v>3.94</v>
      </c>
      <c r="AJ44" s="197">
        <v>0</v>
      </c>
      <c r="AK44" s="197">
        <v>0.84</v>
      </c>
      <c r="AL44" s="197">
        <v>0</v>
      </c>
      <c r="AM44" s="197">
        <v>0</v>
      </c>
      <c r="AN44" s="197">
        <v>0</v>
      </c>
      <c r="AO44" s="197">
        <v>22.34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16.059999999999999</v>
      </c>
      <c r="AH45" s="197">
        <v>0</v>
      </c>
      <c r="AI45" s="197">
        <v>3.94</v>
      </c>
      <c r="AJ45" s="197">
        <v>0</v>
      </c>
      <c r="AK45" s="197">
        <v>0.84</v>
      </c>
      <c r="AL45" s="197">
        <v>0</v>
      </c>
      <c r="AM45" s="197">
        <v>0</v>
      </c>
      <c r="AN45" s="197">
        <v>0</v>
      </c>
      <c r="AO45" s="197">
        <v>22.34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16.059999999999999</v>
      </c>
      <c r="AH46" s="197">
        <v>0</v>
      </c>
      <c r="AI46" s="197">
        <v>3.94</v>
      </c>
      <c r="AJ46" s="197">
        <v>0</v>
      </c>
      <c r="AK46" s="197">
        <v>0.84</v>
      </c>
      <c r="AL46" s="197">
        <v>0</v>
      </c>
      <c r="AM46" s="197">
        <v>0</v>
      </c>
      <c r="AN46" s="197">
        <v>0</v>
      </c>
      <c r="AO46" s="197">
        <v>22.34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16.059999999999999</v>
      </c>
      <c r="AH47" s="197">
        <v>0</v>
      </c>
      <c r="AI47" s="197">
        <v>3.94</v>
      </c>
      <c r="AJ47" s="197">
        <v>0</v>
      </c>
      <c r="AK47" s="197">
        <v>0.84</v>
      </c>
      <c r="AL47" s="197">
        <v>0</v>
      </c>
      <c r="AM47" s="197">
        <v>0</v>
      </c>
      <c r="AN47" s="197">
        <v>0</v>
      </c>
      <c r="AO47" s="197">
        <v>22.34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16.059999999999999</v>
      </c>
      <c r="AH48" s="197">
        <v>0</v>
      </c>
      <c r="AI48" s="197">
        <v>3.94</v>
      </c>
      <c r="AJ48" s="197">
        <v>0</v>
      </c>
      <c r="AK48" s="197">
        <v>0.84</v>
      </c>
      <c r="AL48" s="197">
        <v>0</v>
      </c>
      <c r="AM48" s="197">
        <v>0</v>
      </c>
      <c r="AN48" s="197">
        <v>0</v>
      </c>
      <c r="AO48" s="197">
        <v>22.34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16.059999999999999</v>
      </c>
      <c r="AH49" s="197">
        <v>0</v>
      </c>
      <c r="AI49" s="197">
        <v>3.94</v>
      </c>
      <c r="AJ49" s="197">
        <v>0</v>
      </c>
      <c r="AK49" s="197">
        <v>0.84</v>
      </c>
      <c r="AL49" s="197">
        <v>0</v>
      </c>
      <c r="AM49" s="197">
        <v>0</v>
      </c>
      <c r="AN49" s="197">
        <v>0</v>
      </c>
      <c r="AO49" s="197">
        <v>22.34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16.059999999999999</v>
      </c>
      <c r="AH50" s="197">
        <v>0</v>
      </c>
      <c r="AI50" s="197">
        <v>3.94</v>
      </c>
      <c r="AJ50" s="197">
        <v>0</v>
      </c>
      <c r="AK50" s="197">
        <v>0.84</v>
      </c>
      <c r="AL50" s="197">
        <v>0</v>
      </c>
      <c r="AM50" s="197">
        <v>0</v>
      </c>
      <c r="AN50" s="197">
        <v>0</v>
      </c>
      <c r="AO50" s="197">
        <v>22.34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16.059999999999999</v>
      </c>
      <c r="AH51" s="197">
        <v>0</v>
      </c>
      <c r="AI51" s="197">
        <v>3.94</v>
      </c>
      <c r="AJ51" s="197">
        <v>0</v>
      </c>
      <c r="AK51" s="197">
        <v>0.84</v>
      </c>
      <c r="AL51" s="197">
        <v>0</v>
      </c>
      <c r="AM51" s="197">
        <v>0</v>
      </c>
      <c r="AN51" s="197">
        <v>0</v>
      </c>
      <c r="AO51" s="197">
        <v>21.89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16.059999999999999</v>
      </c>
      <c r="AH52" s="197">
        <v>0</v>
      </c>
      <c r="AI52" s="197">
        <v>3.94</v>
      </c>
      <c r="AJ52" s="197">
        <v>0</v>
      </c>
      <c r="AK52" s="197">
        <v>0.84</v>
      </c>
      <c r="AL52" s="197">
        <v>0</v>
      </c>
      <c r="AM52" s="197">
        <v>0</v>
      </c>
      <c r="AN52" s="197">
        <v>0</v>
      </c>
      <c r="AO52" s="197">
        <v>21.89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16.059999999999999</v>
      </c>
      <c r="AH53" s="197">
        <v>0</v>
      </c>
      <c r="AI53" s="197">
        <v>3.94</v>
      </c>
      <c r="AJ53" s="197">
        <v>0</v>
      </c>
      <c r="AK53" s="197">
        <v>0.84</v>
      </c>
      <c r="AL53" s="197">
        <v>0</v>
      </c>
      <c r="AM53" s="197">
        <v>0</v>
      </c>
      <c r="AN53" s="197">
        <v>0</v>
      </c>
      <c r="AO53" s="197">
        <v>21.89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16.059999999999999</v>
      </c>
      <c r="AH54" s="197">
        <v>0</v>
      </c>
      <c r="AI54" s="197">
        <v>3.94</v>
      </c>
      <c r="AJ54" s="197">
        <v>0</v>
      </c>
      <c r="AK54" s="197">
        <v>0.84</v>
      </c>
      <c r="AL54" s="197">
        <v>0</v>
      </c>
      <c r="AM54" s="197">
        <v>0</v>
      </c>
      <c r="AN54" s="197">
        <v>0</v>
      </c>
      <c r="AO54" s="197">
        <v>21.89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16.059999999999999</v>
      </c>
      <c r="AH55" s="197">
        <v>0</v>
      </c>
      <c r="AI55" s="197">
        <v>3.94</v>
      </c>
      <c r="AJ55" s="197">
        <v>0</v>
      </c>
      <c r="AK55" s="197">
        <v>0.84</v>
      </c>
      <c r="AL55" s="197">
        <v>0</v>
      </c>
      <c r="AM55" s="197">
        <v>0</v>
      </c>
      <c r="AN55" s="197">
        <v>0</v>
      </c>
      <c r="AO55" s="197">
        <v>21.89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16.059999999999999</v>
      </c>
      <c r="AH56" s="197">
        <v>0</v>
      </c>
      <c r="AI56" s="197">
        <v>3.94</v>
      </c>
      <c r="AJ56" s="197">
        <v>0</v>
      </c>
      <c r="AK56" s="197">
        <v>0.84</v>
      </c>
      <c r="AL56" s="197">
        <v>0</v>
      </c>
      <c r="AM56" s="197">
        <v>0</v>
      </c>
      <c r="AN56" s="197">
        <v>0</v>
      </c>
      <c r="AO56" s="197">
        <v>21.89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16.059999999999999</v>
      </c>
      <c r="AH57" s="197">
        <v>0</v>
      </c>
      <c r="AI57" s="197">
        <v>3.94</v>
      </c>
      <c r="AJ57" s="197">
        <v>0</v>
      </c>
      <c r="AK57" s="197">
        <v>0.84</v>
      </c>
      <c r="AL57" s="197">
        <v>0</v>
      </c>
      <c r="AM57" s="197">
        <v>0</v>
      </c>
      <c r="AN57" s="197">
        <v>0</v>
      </c>
      <c r="AO57" s="197">
        <v>21.89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16.059999999999999</v>
      </c>
      <c r="AH58" s="197">
        <v>0</v>
      </c>
      <c r="AI58" s="197">
        <v>3.94</v>
      </c>
      <c r="AJ58" s="197">
        <v>0</v>
      </c>
      <c r="AK58" s="197">
        <v>0.84</v>
      </c>
      <c r="AL58" s="197">
        <v>0</v>
      </c>
      <c r="AM58" s="197">
        <v>0</v>
      </c>
      <c r="AN58" s="197">
        <v>0</v>
      </c>
      <c r="AO58" s="197">
        <v>21.89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16.059999999999999</v>
      </c>
      <c r="AH59" s="197">
        <v>0</v>
      </c>
      <c r="AI59" s="197">
        <v>3.94</v>
      </c>
      <c r="AJ59" s="197">
        <v>0</v>
      </c>
      <c r="AK59" s="197">
        <v>0.84</v>
      </c>
      <c r="AL59" s="197">
        <v>0</v>
      </c>
      <c r="AM59" s="197">
        <v>0</v>
      </c>
      <c r="AN59" s="197">
        <v>0</v>
      </c>
      <c r="AO59" s="197">
        <v>21.89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16.059999999999999</v>
      </c>
      <c r="AH60" s="197">
        <v>0</v>
      </c>
      <c r="AI60" s="197">
        <v>3.94</v>
      </c>
      <c r="AJ60" s="197">
        <v>0</v>
      </c>
      <c r="AK60" s="197">
        <v>0.84</v>
      </c>
      <c r="AL60" s="197">
        <v>0</v>
      </c>
      <c r="AM60" s="197">
        <v>0</v>
      </c>
      <c r="AN60" s="197">
        <v>0</v>
      </c>
      <c r="AO60" s="197">
        <v>21.89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16.059999999999999</v>
      </c>
      <c r="AH61" s="197">
        <v>0</v>
      </c>
      <c r="AI61" s="197">
        <v>3.94</v>
      </c>
      <c r="AJ61" s="197">
        <v>0</v>
      </c>
      <c r="AK61" s="197">
        <v>0.84</v>
      </c>
      <c r="AL61" s="197">
        <v>0</v>
      </c>
      <c r="AM61" s="197">
        <v>0</v>
      </c>
      <c r="AN61" s="197">
        <v>0</v>
      </c>
      <c r="AO61" s="197">
        <v>21.89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16.059999999999999</v>
      </c>
      <c r="AH62" s="197">
        <v>0</v>
      </c>
      <c r="AI62" s="197">
        <v>3.94</v>
      </c>
      <c r="AJ62" s="197">
        <v>0</v>
      </c>
      <c r="AK62" s="197">
        <v>0.84</v>
      </c>
      <c r="AL62" s="197">
        <v>0</v>
      </c>
      <c r="AM62" s="197">
        <v>0</v>
      </c>
      <c r="AN62" s="197">
        <v>0</v>
      </c>
      <c r="AO62" s="197">
        <v>21.89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16.059999999999999</v>
      </c>
      <c r="AH63" s="197">
        <v>0</v>
      </c>
      <c r="AI63" s="197">
        <v>3.94</v>
      </c>
      <c r="AJ63" s="197">
        <v>0</v>
      </c>
      <c r="AK63" s="197">
        <v>0.84</v>
      </c>
      <c r="AL63" s="197">
        <v>0</v>
      </c>
      <c r="AM63" s="197">
        <v>0</v>
      </c>
      <c r="AN63" s="197">
        <v>0</v>
      </c>
      <c r="AO63" s="197">
        <v>21.89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16.059999999999999</v>
      </c>
      <c r="AH64" s="197">
        <v>0</v>
      </c>
      <c r="AI64" s="197">
        <v>3.94</v>
      </c>
      <c r="AJ64" s="197">
        <v>0</v>
      </c>
      <c r="AK64" s="197">
        <v>0.84</v>
      </c>
      <c r="AL64" s="197">
        <v>0</v>
      </c>
      <c r="AM64" s="197">
        <v>0</v>
      </c>
      <c r="AN64" s="197">
        <v>0</v>
      </c>
      <c r="AO64" s="197">
        <v>21.89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16.059999999999999</v>
      </c>
      <c r="AH65" s="197">
        <v>0</v>
      </c>
      <c r="AI65" s="197">
        <v>3.94</v>
      </c>
      <c r="AJ65" s="197">
        <v>0</v>
      </c>
      <c r="AK65" s="197">
        <v>0.84</v>
      </c>
      <c r="AL65" s="197">
        <v>0</v>
      </c>
      <c r="AM65" s="197">
        <v>0</v>
      </c>
      <c r="AN65" s="197">
        <v>0</v>
      </c>
      <c r="AO65" s="197">
        <v>21.89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16.059999999999999</v>
      </c>
      <c r="AH66" s="197">
        <v>0</v>
      </c>
      <c r="AI66" s="197">
        <v>3.94</v>
      </c>
      <c r="AJ66" s="197">
        <v>0</v>
      </c>
      <c r="AK66" s="197">
        <v>0.84</v>
      </c>
      <c r="AL66" s="197">
        <v>0</v>
      </c>
      <c r="AM66" s="197">
        <v>0</v>
      </c>
      <c r="AN66" s="197">
        <v>0</v>
      </c>
      <c r="AO66" s="197">
        <v>21.89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16.059999999999999</v>
      </c>
      <c r="AH67" s="197">
        <v>0</v>
      </c>
      <c r="AI67" s="197">
        <v>3.94</v>
      </c>
      <c r="AJ67" s="197">
        <v>0</v>
      </c>
      <c r="AK67" s="197">
        <v>0.84</v>
      </c>
      <c r="AL67" s="197">
        <v>0</v>
      </c>
      <c r="AM67" s="197">
        <v>0</v>
      </c>
      <c r="AN67" s="197">
        <v>0</v>
      </c>
      <c r="AO67" s="197">
        <v>21.89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16.059999999999999</v>
      </c>
      <c r="AH68" s="197">
        <v>0</v>
      </c>
      <c r="AI68" s="197">
        <v>3.94</v>
      </c>
      <c r="AJ68" s="197">
        <v>0</v>
      </c>
      <c r="AK68" s="197">
        <v>0.84</v>
      </c>
      <c r="AL68" s="197">
        <v>0</v>
      </c>
      <c r="AM68" s="197">
        <v>0</v>
      </c>
      <c r="AN68" s="197">
        <v>0</v>
      </c>
      <c r="AO68" s="197">
        <v>21.89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16.059999999999999</v>
      </c>
      <c r="AH69" s="197">
        <v>0</v>
      </c>
      <c r="AI69" s="197">
        <v>3.94</v>
      </c>
      <c r="AJ69" s="197">
        <v>0</v>
      </c>
      <c r="AK69" s="197">
        <v>0.84</v>
      </c>
      <c r="AL69" s="197">
        <v>0</v>
      </c>
      <c r="AM69" s="197">
        <v>0</v>
      </c>
      <c r="AN69" s="197">
        <v>0</v>
      </c>
      <c r="AO69" s="197">
        <v>21.89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16.059999999999999</v>
      </c>
      <c r="AH70" s="197">
        <v>0</v>
      </c>
      <c r="AI70" s="197">
        <v>3.94</v>
      </c>
      <c r="AJ70" s="197">
        <v>0</v>
      </c>
      <c r="AK70" s="197">
        <v>0.84</v>
      </c>
      <c r="AL70" s="197">
        <v>0</v>
      </c>
      <c r="AM70" s="197">
        <v>0</v>
      </c>
      <c r="AN70" s="197">
        <v>0</v>
      </c>
      <c r="AO70" s="197">
        <v>21.89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16.059999999999999</v>
      </c>
      <c r="AH71" s="197">
        <v>0</v>
      </c>
      <c r="AI71" s="197">
        <v>3.94</v>
      </c>
      <c r="AJ71" s="197">
        <v>0</v>
      </c>
      <c r="AK71" s="197">
        <v>0.99</v>
      </c>
      <c r="AL71" s="197">
        <v>0</v>
      </c>
      <c r="AM71" s="197">
        <v>0</v>
      </c>
      <c r="AN71" s="197">
        <v>0</v>
      </c>
      <c r="AO71" s="197">
        <v>21.89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16.059999999999999</v>
      </c>
      <c r="AH72" s="197">
        <v>0</v>
      </c>
      <c r="AI72" s="197">
        <v>3.94</v>
      </c>
      <c r="AJ72" s="197">
        <v>0</v>
      </c>
      <c r="AK72" s="197">
        <v>0.99</v>
      </c>
      <c r="AL72" s="197">
        <v>0</v>
      </c>
      <c r="AM72" s="197">
        <v>0</v>
      </c>
      <c r="AN72" s="197">
        <v>0</v>
      </c>
      <c r="AO72" s="197">
        <v>21.89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16.059999999999999</v>
      </c>
      <c r="AH73" s="197">
        <v>0</v>
      </c>
      <c r="AI73" s="197">
        <v>3.94</v>
      </c>
      <c r="AJ73" s="197">
        <v>0</v>
      </c>
      <c r="AK73" s="197">
        <v>0.84</v>
      </c>
      <c r="AL73" s="197">
        <v>0</v>
      </c>
      <c r="AM73" s="197">
        <v>0</v>
      </c>
      <c r="AN73" s="197">
        <v>0</v>
      </c>
      <c r="AO73" s="197">
        <v>21.89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16.059999999999999</v>
      </c>
      <c r="AH74" s="197">
        <v>0</v>
      </c>
      <c r="AI74" s="197">
        <v>3.94</v>
      </c>
      <c r="AJ74" s="197">
        <v>0</v>
      </c>
      <c r="AK74" s="197">
        <v>0.84</v>
      </c>
      <c r="AL74" s="197">
        <v>0</v>
      </c>
      <c r="AM74" s="197">
        <v>0</v>
      </c>
      <c r="AN74" s="197">
        <v>0</v>
      </c>
      <c r="AO74" s="197">
        <v>21.89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16.059999999999999</v>
      </c>
      <c r="AH75" s="197">
        <v>0</v>
      </c>
      <c r="AI75" s="197">
        <v>3.94</v>
      </c>
      <c r="AJ75" s="197">
        <v>0</v>
      </c>
      <c r="AK75" s="197">
        <v>0.84</v>
      </c>
      <c r="AL75" s="197">
        <v>0</v>
      </c>
      <c r="AM75" s="197">
        <v>0</v>
      </c>
      <c r="AN75" s="197">
        <v>0</v>
      </c>
      <c r="AO75" s="197">
        <v>22.34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16.059999999999999</v>
      </c>
      <c r="AH76" s="197">
        <v>0</v>
      </c>
      <c r="AI76" s="197">
        <v>3.94</v>
      </c>
      <c r="AJ76" s="197">
        <v>0</v>
      </c>
      <c r="AK76" s="197">
        <v>0.84</v>
      </c>
      <c r="AL76" s="197">
        <v>0</v>
      </c>
      <c r="AM76" s="197">
        <v>0</v>
      </c>
      <c r="AN76" s="197">
        <v>0</v>
      </c>
      <c r="AO76" s="197">
        <v>22.34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16.059999999999999</v>
      </c>
      <c r="AH77" s="197">
        <v>0</v>
      </c>
      <c r="AI77" s="197">
        <v>3.94</v>
      </c>
      <c r="AJ77" s="197">
        <v>0</v>
      </c>
      <c r="AK77" s="197">
        <v>0.84</v>
      </c>
      <c r="AL77" s="197">
        <v>0</v>
      </c>
      <c r="AM77" s="197">
        <v>0</v>
      </c>
      <c r="AN77" s="197">
        <v>0</v>
      </c>
      <c r="AO77" s="197">
        <v>22.34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16.059999999999999</v>
      </c>
      <c r="AH78" s="197">
        <v>0</v>
      </c>
      <c r="AI78" s="197">
        <v>3.94</v>
      </c>
      <c r="AJ78" s="197">
        <v>0</v>
      </c>
      <c r="AK78" s="197">
        <v>0.84</v>
      </c>
      <c r="AL78" s="197">
        <v>0</v>
      </c>
      <c r="AM78" s="197">
        <v>0</v>
      </c>
      <c r="AN78" s="197">
        <v>0</v>
      </c>
      <c r="AO78" s="197">
        <v>22.34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16.059999999999999</v>
      </c>
      <c r="AH79" s="197">
        <v>0</v>
      </c>
      <c r="AI79" s="197">
        <v>3.94</v>
      </c>
      <c r="AJ79" s="197">
        <v>0</v>
      </c>
      <c r="AK79" s="197">
        <v>0.84</v>
      </c>
      <c r="AL79" s="197">
        <v>0</v>
      </c>
      <c r="AM79" s="197">
        <v>0</v>
      </c>
      <c r="AN79" s="197">
        <v>0</v>
      </c>
      <c r="AO79" s="197">
        <v>22.34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16.059999999999999</v>
      </c>
      <c r="AH80" s="197">
        <v>0</v>
      </c>
      <c r="AI80" s="197">
        <v>3.94</v>
      </c>
      <c r="AJ80" s="197">
        <v>0</v>
      </c>
      <c r="AK80" s="197">
        <v>0.84</v>
      </c>
      <c r="AL80" s="197">
        <v>0</v>
      </c>
      <c r="AM80" s="197">
        <v>0</v>
      </c>
      <c r="AN80" s="197">
        <v>0</v>
      </c>
      <c r="AO80" s="197">
        <v>22.34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16.059999999999999</v>
      </c>
      <c r="AH81" s="197">
        <v>0</v>
      </c>
      <c r="AI81" s="197">
        <v>3.94</v>
      </c>
      <c r="AJ81" s="197">
        <v>0</v>
      </c>
      <c r="AK81" s="197">
        <v>0.84</v>
      </c>
      <c r="AL81" s="197">
        <v>0</v>
      </c>
      <c r="AM81" s="197">
        <v>0</v>
      </c>
      <c r="AN81" s="197">
        <v>0</v>
      </c>
      <c r="AO81" s="197">
        <v>22.34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16.059999999999999</v>
      </c>
      <c r="AH82" s="197">
        <v>0</v>
      </c>
      <c r="AI82" s="197">
        <v>3.94</v>
      </c>
      <c r="AJ82" s="197">
        <v>0</v>
      </c>
      <c r="AK82" s="197">
        <v>0.84</v>
      </c>
      <c r="AL82" s="197">
        <v>0</v>
      </c>
      <c r="AM82" s="197">
        <v>0</v>
      </c>
      <c r="AN82" s="197">
        <v>0</v>
      </c>
      <c r="AO82" s="197">
        <v>22.34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16.059999999999999</v>
      </c>
      <c r="AH83" s="197">
        <v>0</v>
      </c>
      <c r="AI83" s="197">
        <v>3.94</v>
      </c>
      <c r="AJ83" s="197">
        <v>0</v>
      </c>
      <c r="AK83" s="197">
        <v>0.84</v>
      </c>
      <c r="AL83" s="197">
        <v>0</v>
      </c>
      <c r="AM83" s="197">
        <v>0</v>
      </c>
      <c r="AN83" s="197">
        <v>0</v>
      </c>
      <c r="AO83" s="197">
        <v>22.34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16.059999999999999</v>
      </c>
      <c r="AH84" s="197">
        <v>0</v>
      </c>
      <c r="AI84" s="197">
        <v>3.94</v>
      </c>
      <c r="AJ84" s="197">
        <v>0</v>
      </c>
      <c r="AK84" s="197">
        <v>0.84</v>
      </c>
      <c r="AL84" s="197">
        <v>0</v>
      </c>
      <c r="AM84" s="197">
        <v>0</v>
      </c>
      <c r="AN84" s="197">
        <v>0</v>
      </c>
      <c r="AO84" s="197">
        <v>22.34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16.059999999999999</v>
      </c>
      <c r="AH85" s="197">
        <v>0</v>
      </c>
      <c r="AI85" s="197">
        <v>3.94</v>
      </c>
      <c r="AJ85" s="197">
        <v>0</v>
      </c>
      <c r="AK85" s="197">
        <v>0.84</v>
      </c>
      <c r="AL85" s="197">
        <v>0</v>
      </c>
      <c r="AM85" s="197">
        <v>0</v>
      </c>
      <c r="AN85" s="197">
        <v>0</v>
      </c>
      <c r="AO85" s="197">
        <v>22.34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16.059999999999999</v>
      </c>
      <c r="AH86" s="197">
        <v>0</v>
      </c>
      <c r="AI86" s="197">
        <v>3.94</v>
      </c>
      <c r="AJ86" s="197">
        <v>0</v>
      </c>
      <c r="AK86" s="197">
        <v>0.84</v>
      </c>
      <c r="AL86" s="197">
        <v>0</v>
      </c>
      <c r="AM86" s="197">
        <v>0</v>
      </c>
      <c r="AN86" s="197">
        <v>0</v>
      </c>
      <c r="AO86" s="197">
        <v>22.34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16.059999999999999</v>
      </c>
      <c r="AH87" s="197">
        <v>0</v>
      </c>
      <c r="AI87" s="197">
        <v>3.94</v>
      </c>
      <c r="AJ87" s="197">
        <v>0</v>
      </c>
      <c r="AK87" s="197">
        <v>0.84</v>
      </c>
      <c r="AL87" s="197">
        <v>0</v>
      </c>
      <c r="AM87" s="197">
        <v>0</v>
      </c>
      <c r="AN87" s="197">
        <v>0</v>
      </c>
      <c r="AO87" s="197">
        <v>22.34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16.059999999999999</v>
      </c>
      <c r="AH88" s="197">
        <v>0</v>
      </c>
      <c r="AI88" s="197">
        <v>3.94</v>
      </c>
      <c r="AJ88" s="197">
        <v>0</v>
      </c>
      <c r="AK88" s="197">
        <v>0.84</v>
      </c>
      <c r="AL88" s="197">
        <v>0</v>
      </c>
      <c r="AM88" s="197">
        <v>0</v>
      </c>
      <c r="AN88" s="197">
        <v>0</v>
      </c>
      <c r="AO88" s="197">
        <v>22.34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16.059999999999999</v>
      </c>
      <c r="AH89" s="197">
        <v>0</v>
      </c>
      <c r="AI89" s="197">
        <v>3.94</v>
      </c>
      <c r="AJ89" s="197">
        <v>0</v>
      </c>
      <c r="AK89" s="197">
        <v>0.84</v>
      </c>
      <c r="AL89" s="197">
        <v>0</v>
      </c>
      <c r="AM89" s="197">
        <v>0</v>
      </c>
      <c r="AN89" s="197">
        <v>0</v>
      </c>
      <c r="AO89" s="197">
        <v>22.34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16.059999999999999</v>
      </c>
      <c r="AH90" s="197">
        <v>0</v>
      </c>
      <c r="AI90" s="197">
        <v>3.94</v>
      </c>
      <c r="AJ90" s="197">
        <v>0</v>
      </c>
      <c r="AK90" s="197">
        <v>0.84</v>
      </c>
      <c r="AL90" s="197">
        <v>0</v>
      </c>
      <c r="AM90" s="197">
        <v>0</v>
      </c>
      <c r="AN90" s="197">
        <v>0</v>
      </c>
      <c r="AO90" s="197">
        <v>22.34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16.059999999999999</v>
      </c>
      <c r="AH91" s="197">
        <v>0</v>
      </c>
      <c r="AI91" s="197">
        <v>3.94</v>
      </c>
      <c r="AJ91" s="197">
        <v>0</v>
      </c>
      <c r="AK91" s="197">
        <v>0.84</v>
      </c>
      <c r="AL91" s="197">
        <v>0</v>
      </c>
      <c r="AM91" s="197">
        <v>0</v>
      </c>
      <c r="AN91" s="197">
        <v>0</v>
      </c>
      <c r="AO91" s="197">
        <v>22.34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16.059999999999999</v>
      </c>
      <c r="AH92" s="197">
        <v>0</v>
      </c>
      <c r="AI92" s="197">
        <v>3.94</v>
      </c>
      <c r="AJ92" s="197">
        <v>0</v>
      </c>
      <c r="AK92" s="197">
        <v>0.84</v>
      </c>
      <c r="AL92" s="197">
        <v>0</v>
      </c>
      <c r="AM92" s="197">
        <v>0</v>
      </c>
      <c r="AN92" s="197">
        <v>0</v>
      </c>
      <c r="AO92" s="197">
        <v>22.34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16.059999999999999</v>
      </c>
      <c r="AH93" s="197">
        <v>0</v>
      </c>
      <c r="AI93" s="197">
        <v>3.94</v>
      </c>
      <c r="AJ93" s="197">
        <v>0</v>
      </c>
      <c r="AK93" s="197">
        <v>0.84</v>
      </c>
      <c r="AL93" s="197">
        <v>0</v>
      </c>
      <c r="AM93" s="197">
        <v>0</v>
      </c>
      <c r="AN93" s="197">
        <v>0</v>
      </c>
      <c r="AO93" s="197">
        <v>22.34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16.059999999999999</v>
      </c>
      <c r="AH94" s="197">
        <v>0</v>
      </c>
      <c r="AI94" s="197">
        <v>3.94</v>
      </c>
      <c r="AJ94" s="197">
        <v>0</v>
      </c>
      <c r="AK94" s="197">
        <v>0.84</v>
      </c>
      <c r="AL94" s="197">
        <v>0</v>
      </c>
      <c r="AM94" s="197">
        <v>0</v>
      </c>
      <c r="AN94" s="197">
        <v>0</v>
      </c>
      <c r="AO94" s="197">
        <v>22.34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16.059999999999999</v>
      </c>
      <c r="AH95" s="197">
        <v>0</v>
      </c>
      <c r="AI95" s="197">
        <v>3.94</v>
      </c>
      <c r="AJ95" s="197">
        <v>0</v>
      </c>
      <c r="AK95" s="197">
        <v>0.84</v>
      </c>
      <c r="AL95" s="197">
        <v>0</v>
      </c>
      <c r="AM95" s="197">
        <v>0</v>
      </c>
      <c r="AN95" s="197">
        <v>0</v>
      </c>
      <c r="AO95" s="197">
        <v>22.34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16.059999999999999</v>
      </c>
      <c r="AH96" s="197">
        <v>0</v>
      </c>
      <c r="AI96" s="197">
        <v>3.94</v>
      </c>
      <c r="AJ96" s="197">
        <v>0</v>
      </c>
      <c r="AK96" s="197">
        <v>0.84</v>
      </c>
      <c r="AL96" s="197">
        <v>0</v>
      </c>
      <c r="AM96" s="197">
        <v>0</v>
      </c>
      <c r="AN96" s="197">
        <v>0</v>
      </c>
      <c r="AO96" s="197">
        <v>22.34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16.059999999999999</v>
      </c>
      <c r="AH97" s="197">
        <v>0</v>
      </c>
      <c r="AI97" s="197">
        <v>3.94</v>
      </c>
      <c r="AJ97" s="197">
        <v>0</v>
      </c>
      <c r="AK97" s="197">
        <v>0.84</v>
      </c>
      <c r="AL97" s="197">
        <v>0</v>
      </c>
      <c r="AM97" s="197">
        <v>0</v>
      </c>
      <c r="AN97" s="197">
        <v>0</v>
      </c>
      <c r="AO97" s="197">
        <v>22.34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16.059999999999999</v>
      </c>
      <c r="AH98" s="197">
        <v>0</v>
      </c>
      <c r="AI98" s="197">
        <v>3.94</v>
      </c>
      <c r="AJ98" s="197">
        <v>0</v>
      </c>
      <c r="AK98" s="197">
        <v>0.84</v>
      </c>
      <c r="AL98" s="197">
        <v>0</v>
      </c>
      <c r="AM98" s="197">
        <v>0</v>
      </c>
      <c r="AN98" s="197">
        <v>0</v>
      </c>
      <c r="AO98" s="197">
        <v>22.34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9.4559999999999964E-2</v>
      </c>
      <c r="AJ99">
        <f t="shared" si="0"/>
        <v>0</v>
      </c>
      <c r="AK99">
        <f t="shared" si="0"/>
        <v>2.0235000000000045E-2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0.53346000000000038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45225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268.52800000000002</v>
      </c>
      <c r="C3" s="102">
        <f>'IDT-1 Calculation'!DG3</f>
        <v>-77</v>
      </c>
      <c r="D3" s="102">
        <f>'IDT-1 Calculation'!DH3</f>
        <v>0</v>
      </c>
      <c r="E3" s="102">
        <f>'IDT-1 Calculation'!DI3</f>
        <v>0</v>
      </c>
      <c r="F3" s="102">
        <f>'IDT-1 Calculation'!DJ3</f>
        <v>-191.52799999999999</v>
      </c>
      <c r="G3" s="103">
        <f>SUM(B3:F3)</f>
        <v>0</v>
      </c>
    </row>
    <row r="4" spans="1:7">
      <c r="A4" s="98" t="s">
        <v>46</v>
      </c>
      <c r="B4" s="94">
        <f>'IDT-1 Calculation'!DF4</f>
        <v>284.56200000000001</v>
      </c>
      <c r="C4" s="94">
        <f>'IDT-1 Calculation'!DG4</f>
        <v>-82</v>
      </c>
      <c r="D4" s="94">
        <f>'IDT-1 Calculation'!DH4</f>
        <v>0</v>
      </c>
      <c r="E4" s="94">
        <f>'IDT-1 Calculation'!DI4</f>
        <v>0</v>
      </c>
      <c r="F4" s="94">
        <f>'IDT-1 Calculation'!DJ4</f>
        <v>-202.56200000000001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289</v>
      </c>
      <c r="C5" s="94">
        <f>'IDT-1 Calculation'!DG5</f>
        <v>-82</v>
      </c>
      <c r="D5" s="94">
        <f>'IDT-1 Calculation'!DH5</f>
        <v>0</v>
      </c>
      <c r="E5" s="94">
        <f>'IDT-1 Calculation'!DI5</f>
        <v>0</v>
      </c>
      <c r="F5" s="94">
        <f>'IDT-1 Calculation'!DJ5</f>
        <v>-207</v>
      </c>
      <c r="G5" s="99">
        <f t="shared" si="0"/>
        <v>0</v>
      </c>
    </row>
    <row r="6" spans="1:7">
      <c r="A6" s="98" t="s">
        <v>48</v>
      </c>
      <c r="B6" s="94">
        <f>'IDT-1 Calculation'!DF6</f>
        <v>260.31200000000001</v>
      </c>
      <c r="C6" s="94">
        <f>'IDT-1 Calculation'!DG6</f>
        <v>-53</v>
      </c>
      <c r="D6" s="94">
        <f>'IDT-1 Calculation'!DH6</f>
        <v>0</v>
      </c>
      <c r="E6" s="94">
        <f>'IDT-1 Calculation'!DI6</f>
        <v>0</v>
      </c>
      <c r="F6" s="94">
        <f>'IDT-1 Calculation'!DJ6</f>
        <v>-207.31200000000001</v>
      </c>
      <c r="G6" s="99">
        <f t="shared" si="0"/>
        <v>0</v>
      </c>
    </row>
    <row r="7" spans="1:7">
      <c r="A7" s="98" t="s">
        <v>49</v>
      </c>
      <c r="B7" s="94">
        <f>'IDT-1 Calculation'!DF7</f>
        <v>210.72499999999999</v>
      </c>
      <c r="C7" s="94">
        <f>'IDT-1 Calculation'!DG7</f>
        <v>-47</v>
      </c>
      <c r="D7" s="94">
        <f>'IDT-1 Calculation'!DH7</f>
        <v>0</v>
      </c>
      <c r="E7" s="94">
        <f>'IDT-1 Calculation'!DI7</f>
        <v>0</v>
      </c>
      <c r="F7" s="94">
        <f>'IDT-1 Calculation'!DJ7</f>
        <v>-163.72499999999999</v>
      </c>
      <c r="G7" s="99">
        <f t="shared" si="0"/>
        <v>0</v>
      </c>
    </row>
    <row r="8" spans="1:7">
      <c r="A8" s="98" t="s">
        <v>50</v>
      </c>
      <c r="B8" s="94">
        <f>'IDT-1 Calculation'!DF8</f>
        <v>171.685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-171.685</v>
      </c>
      <c r="G8" s="99">
        <f t="shared" si="0"/>
        <v>0</v>
      </c>
    </row>
    <row r="9" spans="1:7">
      <c r="A9" s="98" t="s">
        <v>51</v>
      </c>
      <c r="B9" s="94">
        <f>'IDT-1 Calculation'!DF9</f>
        <v>178.66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-178.66</v>
      </c>
      <c r="G9" s="99">
        <f t="shared" si="0"/>
        <v>0</v>
      </c>
    </row>
    <row r="10" spans="1:7">
      <c r="A10" s="98" t="s">
        <v>52</v>
      </c>
      <c r="B10" s="94">
        <f>'IDT-1 Calculation'!DF10</f>
        <v>185.244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-185.244</v>
      </c>
      <c r="G10" s="99">
        <f t="shared" si="0"/>
        <v>0</v>
      </c>
    </row>
    <row r="11" spans="1:7">
      <c r="A11" s="98" t="s">
        <v>53</v>
      </c>
      <c r="B11" s="94">
        <f>'IDT-1 Calculation'!DF11</f>
        <v>172</v>
      </c>
      <c r="C11" s="94">
        <f>'IDT-1 Calculation'!DG11</f>
        <v>-2</v>
      </c>
      <c r="D11" s="94">
        <f>'IDT-1 Calculation'!DH11</f>
        <v>0</v>
      </c>
      <c r="E11" s="94">
        <f>'IDT-1 Calculation'!DI11</f>
        <v>0</v>
      </c>
      <c r="F11" s="94">
        <f>'IDT-1 Calculation'!DJ11</f>
        <v>-170</v>
      </c>
      <c r="G11" s="99">
        <f t="shared" si="0"/>
        <v>0</v>
      </c>
    </row>
    <row r="12" spans="1:7">
      <c r="A12" s="98" t="s">
        <v>54</v>
      </c>
      <c r="B12" s="94">
        <f>'IDT-1 Calculation'!DF12</f>
        <v>159</v>
      </c>
      <c r="C12" s="94">
        <f>'IDT-1 Calculation'!DG12</f>
        <v>-17</v>
      </c>
      <c r="D12" s="94">
        <f>'IDT-1 Calculation'!DH12</f>
        <v>0</v>
      </c>
      <c r="E12" s="94">
        <f>'IDT-1 Calculation'!DI12</f>
        <v>0</v>
      </c>
      <c r="F12" s="94">
        <f>'IDT-1 Calculation'!DJ12</f>
        <v>-142</v>
      </c>
      <c r="G12" s="99">
        <f t="shared" si="0"/>
        <v>0</v>
      </c>
    </row>
    <row r="13" spans="1:7">
      <c r="A13" s="98" t="s">
        <v>55</v>
      </c>
      <c r="B13" s="94">
        <f>'IDT-1 Calculation'!DF13</f>
        <v>162</v>
      </c>
      <c r="C13" s="94">
        <f>'IDT-1 Calculation'!DG13</f>
        <v>-22</v>
      </c>
      <c r="D13" s="94">
        <f>'IDT-1 Calculation'!DH13</f>
        <v>0</v>
      </c>
      <c r="E13" s="94">
        <f>'IDT-1 Calculation'!DI13</f>
        <v>0</v>
      </c>
      <c r="F13" s="94">
        <f>'IDT-1 Calculation'!DJ13</f>
        <v>-140</v>
      </c>
      <c r="G13" s="99">
        <f t="shared" si="0"/>
        <v>0</v>
      </c>
    </row>
    <row r="14" spans="1:7">
      <c r="A14" s="98" t="s">
        <v>56</v>
      </c>
      <c r="B14" s="94">
        <f>'IDT-1 Calculation'!DF14</f>
        <v>148</v>
      </c>
      <c r="C14" s="94">
        <f>'IDT-1 Calculation'!DG14</f>
        <v>-21</v>
      </c>
      <c r="D14" s="94">
        <f>'IDT-1 Calculation'!DH14</f>
        <v>0</v>
      </c>
      <c r="E14" s="94">
        <f>'IDT-1 Calculation'!DI14</f>
        <v>0</v>
      </c>
      <c r="F14" s="94">
        <f>'IDT-1 Calculation'!DJ14</f>
        <v>-127</v>
      </c>
      <c r="G14" s="99">
        <f t="shared" si="0"/>
        <v>0</v>
      </c>
    </row>
    <row r="15" spans="1:7">
      <c r="A15" s="98" t="s">
        <v>57</v>
      </c>
      <c r="B15" s="94">
        <f>'IDT-1 Calculation'!DF15</f>
        <v>174</v>
      </c>
      <c r="C15" s="94">
        <f>'IDT-1 Calculation'!DG15</f>
        <v>-26</v>
      </c>
      <c r="D15" s="94">
        <f>'IDT-1 Calculation'!DH15</f>
        <v>0</v>
      </c>
      <c r="E15" s="94">
        <f>'IDT-1 Calculation'!DI15</f>
        <v>0</v>
      </c>
      <c r="F15" s="94">
        <f>'IDT-1 Calculation'!DJ15</f>
        <v>-148</v>
      </c>
      <c r="G15" s="99">
        <f t="shared" si="0"/>
        <v>0</v>
      </c>
    </row>
    <row r="16" spans="1:7">
      <c r="A16" s="98" t="s">
        <v>58</v>
      </c>
      <c r="B16" s="94">
        <f>'IDT-1 Calculation'!DF16</f>
        <v>174</v>
      </c>
      <c r="C16" s="94">
        <f>'IDT-1 Calculation'!DG16</f>
        <v>-21</v>
      </c>
      <c r="D16" s="94">
        <f>'IDT-1 Calculation'!DH16</f>
        <v>0</v>
      </c>
      <c r="E16" s="94">
        <f>'IDT-1 Calculation'!DI16</f>
        <v>0</v>
      </c>
      <c r="F16" s="94">
        <f>'IDT-1 Calculation'!DJ16</f>
        <v>-153</v>
      </c>
      <c r="G16" s="99">
        <f t="shared" si="0"/>
        <v>0</v>
      </c>
    </row>
    <row r="17" spans="1:7">
      <c r="A17" s="98" t="s">
        <v>59</v>
      </c>
      <c r="B17" s="94">
        <f>'IDT-1 Calculation'!DF17</f>
        <v>166</v>
      </c>
      <c r="C17" s="94">
        <f>'IDT-1 Calculation'!DG17</f>
        <v>-26</v>
      </c>
      <c r="D17" s="94">
        <f>'IDT-1 Calculation'!DH17</f>
        <v>0</v>
      </c>
      <c r="E17" s="94">
        <f>'IDT-1 Calculation'!DI17</f>
        <v>0</v>
      </c>
      <c r="F17" s="94">
        <f>'IDT-1 Calculation'!DJ17</f>
        <v>-140</v>
      </c>
      <c r="G17" s="99">
        <f t="shared" si="0"/>
        <v>0</v>
      </c>
    </row>
    <row r="18" spans="1:7">
      <c r="A18" s="98" t="s">
        <v>60</v>
      </c>
      <c r="B18" s="94">
        <f>'IDT-1 Calculation'!DF18</f>
        <v>170</v>
      </c>
      <c r="C18" s="94">
        <f>'IDT-1 Calculation'!DG18</f>
        <v>-31</v>
      </c>
      <c r="D18" s="94">
        <f>'IDT-1 Calculation'!DH18</f>
        <v>0</v>
      </c>
      <c r="E18" s="94">
        <f>'IDT-1 Calculation'!DI18</f>
        <v>0</v>
      </c>
      <c r="F18" s="94">
        <f>'IDT-1 Calculation'!DJ18</f>
        <v>-139</v>
      </c>
      <c r="G18" s="99">
        <f t="shared" si="0"/>
        <v>0</v>
      </c>
    </row>
    <row r="19" spans="1:7">
      <c r="A19" s="98" t="s">
        <v>61</v>
      </c>
      <c r="B19" s="94">
        <f>'IDT-1 Calculation'!DF19</f>
        <v>187</v>
      </c>
      <c r="C19" s="94">
        <f>'IDT-1 Calculation'!DG19</f>
        <v>-31</v>
      </c>
      <c r="D19" s="94">
        <f>'IDT-1 Calculation'!DH19</f>
        <v>0</v>
      </c>
      <c r="E19" s="94">
        <f>'IDT-1 Calculation'!DI19</f>
        <v>0</v>
      </c>
      <c r="F19" s="94">
        <f>'IDT-1 Calculation'!DJ19</f>
        <v>-156</v>
      </c>
      <c r="G19" s="99">
        <f t="shared" si="0"/>
        <v>0</v>
      </c>
    </row>
    <row r="20" spans="1:7">
      <c r="A20" s="98" t="s">
        <v>62</v>
      </c>
      <c r="B20" s="94">
        <f>'IDT-1 Calculation'!DF20</f>
        <v>191</v>
      </c>
      <c r="C20" s="94">
        <f>'IDT-1 Calculation'!DG20</f>
        <v>-31</v>
      </c>
      <c r="D20" s="94">
        <f>'IDT-1 Calculation'!DH20</f>
        <v>0</v>
      </c>
      <c r="E20" s="94">
        <f>'IDT-1 Calculation'!DI20</f>
        <v>0</v>
      </c>
      <c r="F20" s="94">
        <f>'IDT-1 Calculation'!DJ20</f>
        <v>-160</v>
      </c>
      <c r="G20" s="99">
        <f t="shared" si="0"/>
        <v>0</v>
      </c>
    </row>
    <row r="21" spans="1:7">
      <c r="A21" s="98" t="s">
        <v>63</v>
      </c>
      <c r="B21" s="94">
        <f>'IDT-1 Calculation'!DF21</f>
        <v>210</v>
      </c>
      <c r="C21" s="94">
        <f>'IDT-1 Calculation'!DG21</f>
        <v>-37</v>
      </c>
      <c r="D21" s="94">
        <f>'IDT-1 Calculation'!DH21</f>
        <v>0</v>
      </c>
      <c r="E21" s="94">
        <f>'IDT-1 Calculation'!DI21</f>
        <v>0</v>
      </c>
      <c r="F21" s="94">
        <f>'IDT-1 Calculation'!DJ21</f>
        <v>-173</v>
      </c>
      <c r="G21" s="99">
        <f t="shared" si="0"/>
        <v>0</v>
      </c>
    </row>
    <row r="22" spans="1:7">
      <c r="A22" s="98" t="s">
        <v>64</v>
      </c>
      <c r="B22" s="94">
        <f>'IDT-1 Calculation'!DF22</f>
        <v>238</v>
      </c>
      <c r="C22" s="94">
        <f>'IDT-1 Calculation'!DG22</f>
        <v>-100.76</v>
      </c>
      <c r="D22" s="94">
        <f>'IDT-1 Calculation'!DH22</f>
        <v>0</v>
      </c>
      <c r="E22" s="94">
        <f>'IDT-1 Calculation'!DI22</f>
        <v>0</v>
      </c>
      <c r="F22" s="94">
        <f>'IDT-1 Calculation'!DJ22</f>
        <v>-137.24</v>
      </c>
      <c r="G22" s="99">
        <f t="shared" si="0"/>
        <v>0</v>
      </c>
    </row>
    <row r="23" spans="1:7">
      <c r="A23" s="98" t="s">
        <v>65</v>
      </c>
      <c r="B23" s="94">
        <f>'IDT-1 Calculation'!DF23</f>
        <v>180.78899999999999</v>
      </c>
      <c r="C23" s="94">
        <f>'IDT-1 Calculation'!DG23</f>
        <v>-12</v>
      </c>
      <c r="D23" s="94">
        <f>'IDT-1 Calculation'!DH23</f>
        <v>0</v>
      </c>
      <c r="E23" s="94">
        <f>'IDT-1 Calculation'!DI23</f>
        <v>0</v>
      </c>
      <c r="F23" s="94">
        <f>'IDT-1 Calculation'!DJ23</f>
        <v>-168.78899999999999</v>
      </c>
      <c r="G23" s="99">
        <f t="shared" si="0"/>
        <v>0</v>
      </c>
    </row>
    <row r="24" spans="1:7">
      <c r="A24" s="98" t="s">
        <v>66</v>
      </c>
      <c r="B24" s="94">
        <f>'IDT-1 Calculation'!DF24</f>
        <v>268.72199999999998</v>
      </c>
      <c r="C24" s="94">
        <f>'IDT-1 Calculation'!DG24</f>
        <v>-82</v>
      </c>
      <c r="D24" s="94">
        <f>'IDT-1 Calculation'!DH24</f>
        <v>0</v>
      </c>
      <c r="E24" s="94">
        <f>'IDT-1 Calculation'!DI24</f>
        <v>0</v>
      </c>
      <c r="F24" s="94">
        <f>'IDT-1 Calculation'!DJ24</f>
        <v>-186.72200000000001</v>
      </c>
      <c r="G24" s="99">
        <f t="shared" si="0"/>
        <v>0</v>
      </c>
    </row>
    <row r="25" spans="1:7">
      <c r="A25" s="98" t="s">
        <v>67</v>
      </c>
      <c r="B25" s="94">
        <f>'IDT-1 Calculation'!DF25</f>
        <v>327</v>
      </c>
      <c r="C25" s="94">
        <f>'IDT-1 Calculation'!DG25</f>
        <v>-122</v>
      </c>
      <c r="D25" s="94">
        <f>'IDT-1 Calculation'!DH25</f>
        <v>0</v>
      </c>
      <c r="E25" s="94">
        <f>'IDT-1 Calculation'!DI25</f>
        <v>0</v>
      </c>
      <c r="F25" s="94">
        <f>'IDT-1 Calculation'!DJ25</f>
        <v>-205</v>
      </c>
      <c r="G25" s="99">
        <f t="shared" si="0"/>
        <v>0</v>
      </c>
    </row>
    <row r="26" spans="1:7">
      <c r="A26" s="98" t="s">
        <v>68</v>
      </c>
      <c r="B26" s="94">
        <f>'IDT-1 Calculation'!DF26</f>
        <v>351</v>
      </c>
      <c r="C26" s="94">
        <f>'IDT-1 Calculation'!DG26</f>
        <v>-138</v>
      </c>
      <c r="D26" s="94">
        <f>'IDT-1 Calculation'!DH26</f>
        <v>0</v>
      </c>
      <c r="E26" s="94">
        <f>'IDT-1 Calculation'!DI26</f>
        <v>0</v>
      </c>
      <c r="F26" s="94">
        <f>'IDT-1 Calculation'!DJ26</f>
        <v>-213</v>
      </c>
      <c r="G26" s="99">
        <f t="shared" si="0"/>
        <v>0</v>
      </c>
    </row>
    <row r="27" spans="1:7">
      <c r="A27" s="98" t="s">
        <v>69</v>
      </c>
      <c r="B27" s="94">
        <f>'IDT-1 Calculation'!DF27</f>
        <v>426</v>
      </c>
      <c r="C27" s="94">
        <f>'IDT-1 Calculation'!DG27</f>
        <v>-188.55</v>
      </c>
      <c r="D27" s="94">
        <f>'IDT-1 Calculation'!DH27</f>
        <v>0</v>
      </c>
      <c r="E27" s="94">
        <f>'IDT-1 Calculation'!DI27</f>
        <v>0</v>
      </c>
      <c r="F27" s="94">
        <f>'IDT-1 Calculation'!DJ27</f>
        <v>-237.45</v>
      </c>
      <c r="G27" s="99">
        <f t="shared" si="0"/>
        <v>0</v>
      </c>
    </row>
    <row r="28" spans="1:7">
      <c r="A28" s="98" t="s">
        <v>70</v>
      </c>
      <c r="B28" s="94">
        <f>'IDT-1 Calculation'!DF28</f>
        <v>419.03499999999997</v>
      </c>
      <c r="C28" s="94">
        <f>'IDT-1 Calculation'!DG28</f>
        <v>-175</v>
      </c>
      <c r="D28" s="94">
        <f>'IDT-1 Calculation'!DH28</f>
        <v>0</v>
      </c>
      <c r="E28" s="94">
        <f>'IDT-1 Calculation'!DI28</f>
        <v>0</v>
      </c>
      <c r="F28" s="94">
        <f>'IDT-1 Calculation'!DJ28</f>
        <v>-244.035</v>
      </c>
      <c r="G28" s="99">
        <f t="shared" si="0"/>
        <v>0</v>
      </c>
    </row>
    <row r="29" spans="1:7">
      <c r="A29" s="98" t="s">
        <v>71</v>
      </c>
      <c r="B29" s="94">
        <f>'IDT-1 Calculation'!DF29</f>
        <v>223.15</v>
      </c>
      <c r="C29" s="94">
        <f>'IDT-1 Calculation'!DG29</f>
        <v>-73</v>
      </c>
      <c r="D29" s="94">
        <f>'IDT-1 Calculation'!DH29</f>
        <v>0</v>
      </c>
      <c r="E29" s="94">
        <f>'IDT-1 Calculation'!DI29</f>
        <v>0</v>
      </c>
      <c r="F29" s="94">
        <f>'IDT-1 Calculation'!DJ29</f>
        <v>-150.15</v>
      </c>
      <c r="G29" s="99">
        <f t="shared" si="0"/>
        <v>0</v>
      </c>
    </row>
    <row r="30" spans="1:7">
      <c r="A30" s="98" t="s">
        <v>72</v>
      </c>
      <c r="B30" s="94">
        <f>'IDT-1 Calculation'!DF30</f>
        <v>218.7</v>
      </c>
      <c r="C30" s="94">
        <f>'IDT-1 Calculation'!DG30</f>
        <v>-63</v>
      </c>
      <c r="D30" s="94">
        <f>'IDT-1 Calculation'!DH30</f>
        <v>0</v>
      </c>
      <c r="E30" s="94">
        <f>'IDT-1 Calculation'!DI30</f>
        <v>0</v>
      </c>
      <c r="F30" s="94">
        <f>'IDT-1 Calculation'!DJ30</f>
        <v>-155.69999999999999</v>
      </c>
      <c r="G30" s="99">
        <f t="shared" si="0"/>
        <v>0</v>
      </c>
    </row>
    <row r="31" spans="1:7">
      <c r="A31" s="98" t="s">
        <v>73</v>
      </c>
      <c r="B31" s="94">
        <f>'IDT-1 Calculation'!DF31</f>
        <v>209.69499999999999</v>
      </c>
      <c r="C31" s="94">
        <f>'IDT-1 Calculation'!DG31</f>
        <v>-66</v>
      </c>
      <c r="D31" s="94">
        <f>'IDT-1 Calculation'!DH31</f>
        <v>0</v>
      </c>
      <c r="E31" s="94">
        <f>'IDT-1 Calculation'!DI31</f>
        <v>0</v>
      </c>
      <c r="F31" s="94">
        <f>'IDT-1 Calculation'!DJ31</f>
        <v>-143.69499999999999</v>
      </c>
      <c r="G31" s="99">
        <f t="shared" si="0"/>
        <v>0</v>
      </c>
    </row>
    <row r="32" spans="1:7">
      <c r="A32" s="98" t="s">
        <v>74</v>
      </c>
      <c r="B32" s="94">
        <f>'IDT-1 Calculation'!DF32</f>
        <v>244.17099999999999</v>
      </c>
      <c r="C32" s="94">
        <f>'IDT-1 Calculation'!DG32</f>
        <v>-107</v>
      </c>
      <c r="D32" s="94">
        <f>'IDT-1 Calculation'!DH32</f>
        <v>0</v>
      </c>
      <c r="E32" s="94">
        <f>'IDT-1 Calculation'!DI32</f>
        <v>0</v>
      </c>
      <c r="F32" s="94">
        <f>'IDT-1 Calculation'!DJ32</f>
        <v>-137.17099999999999</v>
      </c>
      <c r="G32" s="99">
        <f t="shared" si="0"/>
        <v>0</v>
      </c>
    </row>
    <row r="33" spans="1:7">
      <c r="A33" s="98" t="s">
        <v>75</v>
      </c>
      <c r="B33" s="94">
        <f>'IDT-1 Calculation'!DF33</f>
        <v>224.15100000000001</v>
      </c>
      <c r="C33" s="94">
        <f>'IDT-1 Calculation'!DG33</f>
        <v>-102</v>
      </c>
      <c r="D33" s="94">
        <f>'IDT-1 Calculation'!DH33</f>
        <v>0</v>
      </c>
      <c r="E33" s="94">
        <f>'IDT-1 Calculation'!DI33</f>
        <v>0</v>
      </c>
      <c r="F33" s="94">
        <f>'IDT-1 Calculation'!DJ33</f>
        <v>-122.151</v>
      </c>
      <c r="G33" s="99">
        <f t="shared" si="0"/>
        <v>0</v>
      </c>
    </row>
    <row r="34" spans="1:7">
      <c r="A34" s="98" t="s">
        <v>76</v>
      </c>
      <c r="B34" s="94">
        <f>'IDT-1 Calculation'!DF34</f>
        <v>233.59399999999999</v>
      </c>
      <c r="C34" s="94">
        <f>'IDT-1 Calculation'!DG34</f>
        <v>-112</v>
      </c>
      <c r="D34" s="94">
        <f>'IDT-1 Calculation'!DH34</f>
        <v>0</v>
      </c>
      <c r="E34" s="94">
        <f>'IDT-1 Calculation'!DI34</f>
        <v>0</v>
      </c>
      <c r="F34" s="94">
        <f>'IDT-1 Calculation'!DJ34</f>
        <v>-121.59399999999999</v>
      </c>
      <c r="G34" s="99">
        <f t="shared" si="0"/>
        <v>0</v>
      </c>
    </row>
    <row r="35" spans="1:7">
      <c r="A35" s="98" t="s">
        <v>77</v>
      </c>
      <c r="B35" s="94">
        <f>'IDT-1 Calculation'!DF35</f>
        <v>252.01999999999998</v>
      </c>
      <c r="C35" s="94">
        <f>'IDT-1 Calculation'!DG35</f>
        <v>-132</v>
      </c>
      <c r="D35" s="94">
        <f>'IDT-1 Calculation'!DH35</f>
        <v>0</v>
      </c>
      <c r="E35" s="94">
        <f>'IDT-1 Calculation'!DI35</f>
        <v>0</v>
      </c>
      <c r="F35" s="94">
        <f>'IDT-1 Calculation'!DJ35</f>
        <v>-120.02</v>
      </c>
      <c r="G35" s="99">
        <f t="shared" si="0"/>
        <v>0</v>
      </c>
    </row>
    <row r="36" spans="1:7">
      <c r="A36" s="98" t="s">
        <v>78</v>
      </c>
      <c r="B36" s="94">
        <f>'IDT-1 Calculation'!DF36</f>
        <v>273.226</v>
      </c>
      <c r="C36" s="94">
        <f>'IDT-1 Calculation'!DG36</f>
        <v>-152</v>
      </c>
      <c r="D36" s="94">
        <f>'IDT-1 Calculation'!DH36</f>
        <v>0</v>
      </c>
      <c r="E36" s="94">
        <f>'IDT-1 Calculation'!DI36</f>
        <v>0</v>
      </c>
      <c r="F36" s="94">
        <f>'IDT-1 Calculation'!DJ36</f>
        <v>-121.226</v>
      </c>
      <c r="G36" s="99">
        <f t="shared" si="0"/>
        <v>0</v>
      </c>
    </row>
    <row r="37" spans="1:7">
      <c r="A37" s="98" t="s">
        <v>79</v>
      </c>
      <c r="B37" s="94">
        <f>'IDT-1 Calculation'!DF37</f>
        <v>250.48000000000002</v>
      </c>
      <c r="C37" s="94">
        <f>'IDT-1 Calculation'!DG37</f>
        <v>-133</v>
      </c>
      <c r="D37" s="94">
        <f>'IDT-1 Calculation'!DH37</f>
        <v>0</v>
      </c>
      <c r="E37" s="94">
        <f>'IDT-1 Calculation'!DI37</f>
        <v>0</v>
      </c>
      <c r="F37" s="94">
        <f>'IDT-1 Calculation'!DJ37</f>
        <v>-117.48</v>
      </c>
      <c r="G37" s="99">
        <f t="shared" si="0"/>
        <v>0</v>
      </c>
    </row>
    <row r="38" spans="1:7">
      <c r="A38" s="98" t="s">
        <v>80</v>
      </c>
      <c r="B38" s="94">
        <f>'IDT-1 Calculation'!DF38</f>
        <v>264.447</v>
      </c>
      <c r="C38" s="94">
        <f>'IDT-1 Calculation'!DG38</f>
        <v>-146</v>
      </c>
      <c r="D38" s="94">
        <f>'IDT-1 Calculation'!DH38</f>
        <v>0</v>
      </c>
      <c r="E38" s="94">
        <f>'IDT-1 Calculation'!DI38</f>
        <v>0</v>
      </c>
      <c r="F38" s="94">
        <f>'IDT-1 Calculation'!DJ38</f>
        <v>-118.447</v>
      </c>
      <c r="G38" s="99">
        <f t="shared" si="0"/>
        <v>0</v>
      </c>
    </row>
    <row r="39" spans="1:7">
      <c r="A39" s="98" t="s">
        <v>81</v>
      </c>
      <c r="B39" s="94">
        <f>'IDT-1 Calculation'!DF39</f>
        <v>289</v>
      </c>
      <c r="C39" s="94">
        <f>'IDT-1 Calculation'!DG39</f>
        <v>-171.74799999999999</v>
      </c>
      <c r="D39" s="94">
        <f>'IDT-1 Calculation'!DH39</f>
        <v>0</v>
      </c>
      <c r="E39" s="94">
        <f>'IDT-1 Calculation'!DI39</f>
        <v>0</v>
      </c>
      <c r="F39" s="94">
        <f>'IDT-1 Calculation'!DJ39</f>
        <v>-117.252</v>
      </c>
      <c r="G39" s="99">
        <f t="shared" si="0"/>
        <v>0</v>
      </c>
    </row>
    <row r="40" spans="1:7">
      <c r="A40" s="98" t="s">
        <v>82</v>
      </c>
      <c r="B40" s="94">
        <f>'IDT-1 Calculation'!DF40</f>
        <v>281</v>
      </c>
      <c r="C40" s="94">
        <f>'IDT-1 Calculation'!DG40</f>
        <v>-187.58500000000001</v>
      </c>
      <c r="D40" s="94">
        <f>'IDT-1 Calculation'!DH40</f>
        <v>0</v>
      </c>
      <c r="E40" s="94">
        <f>'IDT-1 Calculation'!DI40</f>
        <v>0</v>
      </c>
      <c r="F40" s="94">
        <f>'IDT-1 Calculation'!DJ40</f>
        <v>-93.415000000000006</v>
      </c>
      <c r="G40" s="99">
        <f t="shared" si="0"/>
        <v>0</v>
      </c>
    </row>
    <row r="41" spans="1:7">
      <c r="A41" s="98" t="s">
        <v>83</v>
      </c>
      <c r="B41" s="94">
        <f>'IDT-1 Calculation'!DF41</f>
        <v>215.375</v>
      </c>
      <c r="C41" s="94">
        <f>'IDT-1 Calculation'!DG41</f>
        <v>-148</v>
      </c>
      <c r="D41" s="94">
        <f>'IDT-1 Calculation'!DH41</f>
        <v>0</v>
      </c>
      <c r="E41" s="94">
        <f>'IDT-1 Calculation'!DI41</f>
        <v>0</v>
      </c>
      <c r="F41" s="94">
        <f>'IDT-1 Calculation'!DJ41</f>
        <v>-67.375</v>
      </c>
      <c r="G41" s="99">
        <f t="shared" si="0"/>
        <v>0</v>
      </c>
    </row>
    <row r="42" spans="1:7">
      <c r="A42" s="98" t="s">
        <v>84</v>
      </c>
      <c r="B42" s="94">
        <f>'IDT-1 Calculation'!DF42</f>
        <v>168.52</v>
      </c>
      <c r="C42" s="94">
        <f>'IDT-1 Calculation'!DG42</f>
        <v>-133</v>
      </c>
      <c r="D42" s="94">
        <f>'IDT-1 Calculation'!DH42</f>
        <v>0</v>
      </c>
      <c r="E42" s="94">
        <f>'IDT-1 Calculation'!DI42</f>
        <v>0</v>
      </c>
      <c r="F42" s="94">
        <f>'IDT-1 Calculation'!DJ42</f>
        <v>-35.520000000000003</v>
      </c>
      <c r="G42" s="99">
        <f t="shared" si="0"/>
        <v>0</v>
      </c>
    </row>
    <row r="43" spans="1:7">
      <c r="A43" s="98" t="s">
        <v>85</v>
      </c>
      <c r="B43" s="94">
        <f>'IDT-1 Calculation'!DF43</f>
        <v>122</v>
      </c>
      <c r="C43" s="94">
        <f>'IDT-1 Calculation'!DG43</f>
        <v>-122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126</v>
      </c>
      <c r="C44" s="94">
        <f>'IDT-1 Calculation'!DG44</f>
        <v>-126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112</v>
      </c>
      <c r="C45" s="94">
        <f>'IDT-1 Calculation'!DG45</f>
        <v>-112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107</v>
      </c>
      <c r="C46" s="94">
        <f>'IDT-1 Calculation'!DG46</f>
        <v>-107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107</v>
      </c>
      <c r="C47" s="94">
        <f>'IDT-1 Calculation'!DG47</f>
        <v>-107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107</v>
      </c>
      <c r="C48" s="94">
        <f>'IDT-1 Calculation'!DG48</f>
        <v>-107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107</v>
      </c>
      <c r="C49" s="94">
        <f>'IDT-1 Calculation'!DG49</f>
        <v>-107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112</v>
      </c>
      <c r="C50" s="94">
        <f>'IDT-1 Calculation'!DG50</f>
        <v>-112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102</v>
      </c>
      <c r="C51" s="94">
        <f>'IDT-1 Calculation'!DG51</f>
        <v>-102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102</v>
      </c>
      <c r="C52" s="94">
        <f>'IDT-1 Calculation'!DG52</f>
        <v>-102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112</v>
      </c>
      <c r="C53" s="94">
        <f>'IDT-1 Calculation'!DG53</f>
        <v>-112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117</v>
      </c>
      <c r="C54" s="94">
        <f>'IDT-1 Calculation'!DG54</f>
        <v>-117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120</v>
      </c>
      <c r="C55" s="94">
        <f>'IDT-1 Calculation'!DG55</f>
        <v>-50.804000000000002</v>
      </c>
      <c r="D55" s="94">
        <f>'IDT-1 Calculation'!DH55</f>
        <v>0</v>
      </c>
      <c r="E55" s="94">
        <f>'IDT-1 Calculation'!DI55</f>
        <v>0</v>
      </c>
      <c r="F55" s="94">
        <f>'IDT-1 Calculation'!DJ55</f>
        <v>-69.195999999999998</v>
      </c>
      <c r="G55" s="99">
        <f t="shared" si="0"/>
        <v>0</v>
      </c>
    </row>
    <row r="56" spans="1:7">
      <c r="A56" s="98" t="s">
        <v>98</v>
      </c>
      <c r="B56" s="94">
        <f>'IDT-1 Calculation'!DF56</f>
        <v>101</v>
      </c>
      <c r="C56" s="94">
        <f>'IDT-1 Calculation'!DG56</f>
        <v>-42.76</v>
      </c>
      <c r="D56" s="94">
        <f>'IDT-1 Calculation'!DH56</f>
        <v>0</v>
      </c>
      <c r="E56" s="94">
        <f>'IDT-1 Calculation'!DI56</f>
        <v>0</v>
      </c>
      <c r="F56" s="94">
        <f>'IDT-1 Calculation'!DJ56</f>
        <v>-58.24</v>
      </c>
      <c r="G56" s="99">
        <f t="shared" si="0"/>
        <v>0</v>
      </c>
    </row>
    <row r="57" spans="1:7">
      <c r="A57" s="98" t="s">
        <v>99</v>
      </c>
      <c r="B57" s="94">
        <f>'IDT-1 Calculation'!DF57</f>
        <v>131</v>
      </c>
      <c r="C57" s="94">
        <f>'IDT-1 Calculation'!DG57</f>
        <v>-55.460999999999999</v>
      </c>
      <c r="D57" s="94">
        <f>'IDT-1 Calculation'!DH57</f>
        <v>0</v>
      </c>
      <c r="E57" s="94">
        <f>'IDT-1 Calculation'!DI57</f>
        <v>0</v>
      </c>
      <c r="F57" s="94">
        <f>'IDT-1 Calculation'!DJ57</f>
        <v>-75.539000000000001</v>
      </c>
      <c r="G57" s="99">
        <f t="shared" si="0"/>
        <v>0</v>
      </c>
    </row>
    <row r="58" spans="1:7">
      <c r="A58" s="98" t="s">
        <v>100</v>
      </c>
      <c r="B58" s="94">
        <f>'IDT-1 Calculation'!DF58</f>
        <v>142</v>
      </c>
      <c r="C58" s="94">
        <f>'IDT-1 Calculation'!DG58</f>
        <v>-116.827</v>
      </c>
      <c r="D58" s="94">
        <f>'IDT-1 Calculation'!DH58</f>
        <v>0</v>
      </c>
      <c r="E58" s="94">
        <f>'IDT-1 Calculation'!DI58</f>
        <v>0</v>
      </c>
      <c r="F58" s="94">
        <f>'IDT-1 Calculation'!DJ58</f>
        <v>-25.172999999999998</v>
      </c>
      <c r="G58" s="99">
        <f t="shared" si="0"/>
        <v>0</v>
      </c>
    </row>
    <row r="59" spans="1:7">
      <c r="A59" s="98" t="s">
        <v>101</v>
      </c>
      <c r="B59" s="94">
        <f>'IDT-1 Calculation'!DF59</f>
        <v>132</v>
      </c>
      <c r="C59" s="94">
        <f>'IDT-1 Calculation'!DG59</f>
        <v>-132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107</v>
      </c>
      <c r="C60" s="94">
        <f>'IDT-1 Calculation'!DG60</f>
        <v>-107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97</v>
      </c>
      <c r="C61" s="94">
        <f>'IDT-1 Calculation'!DG61</f>
        <v>-97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77</v>
      </c>
      <c r="C62" s="94">
        <f>'IDT-1 Calculation'!DG62</f>
        <v>-77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62</v>
      </c>
      <c r="C63" s="94">
        <f>'IDT-1 Calculation'!DG63</f>
        <v>-62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52</v>
      </c>
      <c r="C64" s="94">
        <f>'IDT-1 Calculation'!DG64</f>
        <v>-52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82</v>
      </c>
      <c r="C65" s="94">
        <f>'IDT-1 Calculation'!DG65</f>
        <v>-82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67</v>
      </c>
      <c r="C66" s="94">
        <f>'IDT-1 Calculation'!DG66</f>
        <v>-67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262.99900000000002</v>
      </c>
      <c r="C67" s="94">
        <f>'IDT-1 Calculation'!DG67</f>
        <v>-75</v>
      </c>
      <c r="D67" s="94">
        <f>'IDT-1 Calculation'!DH67</f>
        <v>0</v>
      </c>
      <c r="E67" s="94">
        <f>'IDT-1 Calculation'!DI67</f>
        <v>0</v>
      </c>
      <c r="F67" s="94">
        <f>'IDT-1 Calculation'!DJ67</f>
        <v>-187.999</v>
      </c>
      <c r="G67" s="99">
        <f t="shared" si="0"/>
        <v>0</v>
      </c>
    </row>
    <row r="68" spans="1:7">
      <c r="A68" s="98" t="s">
        <v>110</v>
      </c>
      <c r="B68" s="94">
        <f>'IDT-1 Calculation'!DF68</f>
        <v>235.76900000000001</v>
      </c>
      <c r="C68" s="94">
        <f>'IDT-1 Calculation'!DG68</f>
        <v>-65</v>
      </c>
      <c r="D68" s="94">
        <f>'IDT-1 Calculation'!DH68</f>
        <v>0</v>
      </c>
      <c r="E68" s="94">
        <f>'IDT-1 Calculation'!DI68</f>
        <v>0</v>
      </c>
      <c r="F68" s="94">
        <f>'IDT-1 Calculation'!DJ68</f>
        <v>-170.76900000000001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195.53899999999999</v>
      </c>
      <c r="C69" s="94">
        <f>'IDT-1 Calculation'!DG69</f>
        <v>-30</v>
      </c>
      <c r="D69" s="94">
        <f>'IDT-1 Calculation'!DH69</f>
        <v>0</v>
      </c>
      <c r="E69" s="94">
        <f>'IDT-1 Calculation'!DI69</f>
        <v>0</v>
      </c>
      <c r="F69" s="94">
        <f>'IDT-1 Calculation'!DJ69</f>
        <v>-165.53899999999999</v>
      </c>
      <c r="G69" s="99">
        <f t="shared" si="1"/>
        <v>0</v>
      </c>
    </row>
    <row r="70" spans="1:7">
      <c r="A70" s="98" t="s">
        <v>112</v>
      </c>
      <c r="B70" s="94">
        <f>'IDT-1 Calculation'!DF70</f>
        <v>149.83500000000001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-149.83500000000001</v>
      </c>
      <c r="G70" s="99">
        <f t="shared" si="1"/>
        <v>0</v>
      </c>
    </row>
    <row r="71" spans="1:7">
      <c r="A71" s="98" t="s">
        <v>113</v>
      </c>
      <c r="B71" s="94">
        <f>'IDT-1 Calculation'!DF71</f>
        <v>137.679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-137.679</v>
      </c>
      <c r="G71" s="99">
        <f t="shared" si="1"/>
        <v>0</v>
      </c>
    </row>
    <row r="72" spans="1:7">
      <c r="A72" s="98" t="s">
        <v>114</v>
      </c>
      <c r="B72" s="94">
        <f>'IDT-1 Calculation'!DF72</f>
        <v>128.083</v>
      </c>
      <c r="C72" s="94">
        <f>'IDT-1 Calculation'!DG72</f>
        <v>5</v>
      </c>
      <c r="D72" s="94">
        <f>'IDT-1 Calculation'!DH72</f>
        <v>0</v>
      </c>
      <c r="E72" s="94">
        <f>'IDT-1 Calculation'!DI72</f>
        <v>0</v>
      </c>
      <c r="F72" s="94">
        <f>'IDT-1 Calculation'!DJ72</f>
        <v>-133.083</v>
      </c>
      <c r="G72" s="99">
        <f t="shared" si="1"/>
        <v>0</v>
      </c>
    </row>
    <row r="73" spans="1:7">
      <c r="A73" s="98" t="s">
        <v>115</v>
      </c>
      <c r="B73" s="94">
        <f>'IDT-1 Calculation'!DF73</f>
        <v>105.649</v>
      </c>
      <c r="C73" s="94">
        <f>'IDT-1 Calculation'!DG73</f>
        <v>25</v>
      </c>
      <c r="D73" s="94">
        <f>'IDT-1 Calculation'!DH73</f>
        <v>0</v>
      </c>
      <c r="E73" s="94">
        <f>'IDT-1 Calculation'!DI73</f>
        <v>0</v>
      </c>
      <c r="F73" s="94">
        <f>'IDT-1 Calculation'!DJ73</f>
        <v>-130.649</v>
      </c>
      <c r="G73" s="99">
        <f t="shared" si="1"/>
        <v>0</v>
      </c>
    </row>
    <row r="74" spans="1:7">
      <c r="A74" s="98" t="s">
        <v>116</v>
      </c>
      <c r="B74" s="94">
        <f>'IDT-1 Calculation'!DF74</f>
        <v>110.899</v>
      </c>
      <c r="C74" s="94">
        <f>'IDT-1 Calculation'!DG74</f>
        <v>25</v>
      </c>
      <c r="D74" s="94">
        <f>'IDT-1 Calculation'!DH74</f>
        <v>0</v>
      </c>
      <c r="E74" s="94">
        <f>'IDT-1 Calculation'!DI74</f>
        <v>0</v>
      </c>
      <c r="F74" s="94">
        <f>'IDT-1 Calculation'!DJ74</f>
        <v>-135.899</v>
      </c>
      <c r="G74" s="99">
        <f t="shared" si="1"/>
        <v>0</v>
      </c>
    </row>
    <row r="75" spans="1:7">
      <c r="A75" s="98" t="s">
        <v>117</v>
      </c>
      <c r="B75" s="94">
        <f>'IDT-1 Calculation'!DF75</f>
        <v>84.768000000000001</v>
      </c>
      <c r="C75" s="94">
        <f>'IDT-1 Calculation'!DG75</f>
        <v>52.521999999999998</v>
      </c>
      <c r="D75" s="94">
        <f>'IDT-1 Calculation'!DH75</f>
        <v>0</v>
      </c>
      <c r="E75" s="94">
        <f>'IDT-1 Calculation'!DI75</f>
        <v>0</v>
      </c>
      <c r="F75" s="94">
        <f>'IDT-1 Calculation'!DJ75</f>
        <v>-137.29</v>
      </c>
      <c r="G75" s="99">
        <f t="shared" si="1"/>
        <v>0</v>
      </c>
    </row>
    <row r="76" spans="1:7">
      <c r="A76" s="98" t="s">
        <v>118</v>
      </c>
      <c r="B76" s="94">
        <f>'IDT-1 Calculation'!DF76</f>
        <v>97.524000000000001</v>
      </c>
      <c r="C76" s="94">
        <f>'IDT-1 Calculation'!DG76</f>
        <v>60.424999999999997</v>
      </c>
      <c r="D76" s="94">
        <f>'IDT-1 Calculation'!DH76</f>
        <v>0</v>
      </c>
      <c r="E76" s="94">
        <f>'IDT-1 Calculation'!DI76</f>
        <v>0</v>
      </c>
      <c r="F76" s="94">
        <f>'IDT-1 Calculation'!DJ76</f>
        <v>-157.94900000000001</v>
      </c>
      <c r="G76" s="99">
        <f t="shared" si="1"/>
        <v>0</v>
      </c>
    </row>
    <row r="77" spans="1:7">
      <c r="A77" s="98" t="s">
        <v>119</v>
      </c>
      <c r="B77" s="94">
        <f>'IDT-1 Calculation'!DF77</f>
        <v>106.575</v>
      </c>
      <c r="C77" s="94">
        <f>'IDT-1 Calculation'!DG77</f>
        <v>66.033000000000001</v>
      </c>
      <c r="D77" s="94">
        <f>'IDT-1 Calculation'!DH77</f>
        <v>0</v>
      </c>
      <c r="E77" s="94">
        <f>'IDT-1 Calculation'!DI77</f>
        <v>0</v>
      </c>
      <c r="F77" s="94">
        <f>'IDT-1 Calculation'!DJ77</f>
        <v>-172.608</v>
      </c>
      <c r="G77" s="99">
        <f t="shared" si="1"/>
        <v>0</v>
      </c>
    </row>
    <row r="78" spans="1:7">
      <c r="A78" s="98" t="s">
        <v>120</v>
      </c>
      <c r="B78" s="94">
        <f>'IDT-1 Calculation'!DF78</f>
        <v>115.324</v>
      </c>
      <c r="C78" s="94">
        <f>'IDT-1 Calculation'!DG78</f>
        <v>71.453999999999994</v>
      </c>
      <c r="D78" s="94">
        <f>'IDT-1 Calculation'!DH78</f>
        <v>0</v>
      </c>
      <c r="E78" s="94">
        <f>'IDT-1 Calculation'!DI78</f>
        <v>0</v>
      </c>
      <c r="F78" s="94">
        <f>'IDT-1 Calculation'!DJ78</f>
        <v>-186.77799999999999</v>
      </c>
      <c r="G78" s="99">
        <f t="shared" si="1"/>
        <v>0</v>
      </c>
    </row>
    <row r="79" spans="1:7">
      <c r="A79" s="98" t="s">
        <v>121</v>
      </c>
      <c r="B79" s="94">
        <f>'IDT-1 Calculation'!DF79</f>
        <v>120.913</v>
      </c>
      <c r="C79" s="94">
        <f>'IDT-1 Calculation'!DG79</f>
        <v>74.915999999999997</v>
      </c>
      <c r="D79" s="94">
        <f>'IDT-1 Calculation'!DH79</f>
        <v>0</v>
      </c>
      <c r="E79" s="94">
        <f>'IDT-1 Calculation'!DI79</f>
        <v>0</v>
      </c>
      <c r="F79" s="94">
        <f>'IDT-1 Calculation'!DJ79</f>
        <v>-195.82900000000001</v>
      </c>
      <c r="G79" s="99">
        <f t="shared" si="1"/>
        <v>0</v>
      </c>
    </row>
    <row r="80" spans="1:7">
      <c r="A80" s="98" t="s">
        <v>122</v>
      </c>
      <c r="B80" s="94">
        <f>'IDT-1 Calculation'!DF80</f>
        <v>129.69499999999999</v>
      </c>
      <c r="C80" s="94">
        <f>'IDT-1 Calculation'!DG80</f>
        <v>80.358000000000004</v>
      </c>
      <c r="D80" s="94">
        <f>'IDT-1 Calculation'!DH80</f>
        <v>0</v>
      </c>
      <c r="E80" s="94">
        <f>'IDT-1 Calculation'!DI80</f>
        <v>0</v>
      </c>
      <c r="F80" s="94">
        <f>'IDT-1 Calculation'!DJ80</f>
        <v>-210.053</v>
      </c>
      <c r="G80" s="99">
        <f t="shared" si="1"/>
        <v>0</v>
      </c>
    </row>
    <row r="81" spans="1:7">
      <c r="A81" s="98" t="s">
        <v>123</v>
      </c>
      <c r="B81" s="94">
        <f>'IDT-1 Calculation'!DF81</f>
        <v>166.09399999999999</v>
      </c>
      <c r="C81" s="94">
        <f>'IDT-1 Calculation'!DG81</f>
        <v>72</v>
      </c>
      <c r="D81" s="94">
        <f>'IDT-1 Calculation'!DH81</f>
        <v>0</v>
      </c>
      <c r="E81" s="94">
        <f>'IDT-1 Calculation'!DI81</f>
        <v>0</v>
      </c>
      <c r="F81" s="94">
        <f>'IDT-1 Calculation'!DJ81</f>
        <v>-238.09399999999999</v>
      </c>
      <c r="G81" s="99">
        <f t="shared" si="1"/>
        <v>0</v>
      </c>
    </row>
    <row r="82" spans="1:7">
      <c r="A82" s="98" t="s">
        <v>124</v>
      </c>
      <c r="B82" s="94">
        <f>'IDT-1 Calculation'!DF82</f>
        <v>195.125</v>
      </c>
      <c r="C82" s="94">
        <f>'IDT-1 Calculation'!DG82</f>
        <v>54</v>
      </c>
      <c r="D82" s="94">
        <f>'IDT-1 Calculation'!DH82</f>
        <v>0</v>
      </c>
      <c r="E82" s="94">
        <f>'IDT-1 Calculation'!DI82</f>
        <v>0</v>
      </c>
      <c r="F82" s="94">
        <f>'IDT-1 Calculation'!DJ82</f>
        <v>-249.125</v>
      </c>
      <c r="G82" s="99">
        <f t="shared" si="1"/>
        <v>0</v>
      </c>
    </row>
    <row r="83" spans="1:7">
      <c r="A83" s="98" t="s">
        <v>125</v>
      </c>
      <c r="B83" s="94">
        <f>'IDT-1 Calculation'!DF83</f>
        <v>273.47899999999998</v>
      </c>
      <c r="C83" s="94">
        <f>'IDT-1 Calculation'!DG83</f>
        <v>15</v>
      </c>
      <c r="D83" s="94">
        <f>'IDT-1 Calculation'!DH83</f>
        <v>0</v>
      </c>
      <c r="E83" s="94">
        <f>'IDT-1 Calculation'!DI83</f>
        <v>0</v>
      </c>
      <c r="F83" s="94">
        <f>'IDT-1 Calculation'!DJ83</f>
        <v>-288.47899999999998</v>
      </c>
      <c r="G83" s="99">
        <f t="shared" si="1"/>
        <v>0</v>
      </c>
    </row>
    <row r="84" spans="1:7">
      <c r="A84" s="98" t="s">
        <v>126</v>
      </c>
      <c r="B84" s="94">
        <f>'IDT-1 Calculation'!DF84</f>
        <v>294.327</v>
      </c>
      <c r="C84" s="94">
        <f>'IDT-1 Calculation'!DG84</f>
        <v>10</v>
      </c>
      <c r="D84" s="94">
        <f>'IDT-1 Calculation'!DH84</f>
        <v>0</v>
      </c>
      <c r="E84" s="94">
        <f>'IDT-1 Calculation'!DI84</f>
        <v>0</v>
      </c>
      <c r="F84" s="94">
        <f>'IDT-1 Calculation'!DJ84</f>
        <v>-304.327</v>
      </c>
      <c r="G84" s="99">
        <f t="shared" si="1"/>
        <v>0</v>
      </c>
    </row>
    <row r="85" spans="1:7">
      <c r="A85" s="98" t="s">
        <v>127</v>
      </c>
      <c r="B85" s="94">
        <f>'IDT-1 Calculation'!DF85</f>
        <v>329.65699999999998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-329.65699999999998</v>
      </c>
      <c r="G85" s="99">
        <f t="shared" si="1"/>
        <v>0</v>
      </c>
    </row>
    <row r="86" spans="1:7">
      <c r="A86" s="98" t="s">
        <v>128</v>
      </c>
      <c r="B86" s="94">
        <f>'IDT-1 Calculation'!DF86</f>
        <v>359.64100000000002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-359.64100000000002</v>
      </c>
      <c r="G86" s="99">
        <f t="shared" si="1"/>
        <v>0</v>
      </c>
    </row>
    <row r="87" spans="1:7">
      <c r="A87" s="98" t="s">
        <v>129</v>
      </c>
      <c r="B87" s="94">
        <f>'IDT-1 Calculation'!DF87</f>
        <v>349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-349</v>
      </c>
      <c r="G87" s="99">
        <f t="shared" si="1"/>
        <v>0</v>
      </c>
    </row>
    <row r="88" spans="1:7">
      <c r="A88" s="98" t="s">
        <v>130</v>
      </c>
      <c r="B88" s="94">
        <f>'IDT-1 Calculation'!DF88</f>
        <v>338</v>
      </c>
      <c r="C88" s="94">
        <f>'IDT-1 Calculation'!DG88</f>
        <v>-5</v>
      </c>
      <c r="D88" s="94">
        <f>'IDT-1 Calculation'!DH88</f>
        <v>0</v>
      </c>
      <c r="E88" s="94">
        <f>'IDT-1 Calculation'!DI88</f>
        <v>0</v>
      </c>
      <c r="F88" s="94">
        <f>'IDT-1 Calculation'!DJ88</f>
        <v>-333</v>
      </c>
      <c r="G88" s="99">
        <f t="shared" si="1"/>
        <v>0</v>
      </c>
    </row>
    <row r="89" spans="1:7">
      <c r="A89" s="98" t="s">
        <v>131</v>
      </c>
      <c r="B89" s="94">
        <f>'IDT-1 Calculation'!DF89</f>
        <v>322</v>
      </c>
      <c r="C89" s="94">
        <f>'IDT-1 Calculation'!DG89</f>
        <v>-8</v>
      </c>
      <c r="D89" s="94">
        <f>'IDT-1 Calculation'!DH89</f>
        <v>0</v>
      </c>
      <c r="E89" s="94">
        <f>'IDT-1 Calculation'!DI89</f>
        <v>0</v>
      </c>
      <c r="F89" s="94">
        <f>'IDT-1 Calculation'!DJ89</f>
        <v>-314</v>
      </c>
      <c r="G89" s="99">
        <f t="shared" si="1"/>
        <v>0</v>
      </c>
    </row>
    <row r="90" spans="1:7">
      <c r="A90" s="98" t="s">
        <v>132</v>
      </c>
      <c r="B90" s="94">
        <f>'IDT-1 Calculation'!DF90</f>
        <v>317</v>
      </c>
      <c r="C90" s="94">
        <f>'IDT-1 Calculation'!DG90</f>
        <v>-15</v>
      </c>
      <c r="D90" s="94">
        <f>'IDT-1 Calculation'!DH90</f>
        <v>0</v>
      </c>
      <c r="E90" s="94">
        <f>'IDT-1 Calculation'!DI90</f>
        <v>0</v>
      </c>
      <c r="F90" s="94">
        <f>'IDT-1 Calculation'!DJ90</f>
        <v>-302</v>
      </c>
      <c r="G90" s="99">
        <f t="shared" si="1"/>
        <v>0</v>
      </c>
    </row>
    <row r="91" spans="1:7">
      <c r="A91" s="98" t="s">
        <v>133</v>
      </c>
      <c r="B91" s="94">
        <f>'IDT-1 Calculation'!DF91</f>
        <v>379.58800000000002</v>
      </c>
      <c r="C91" s="94">
        <f>'IDT-1 Calculation'!DG91</f>
        <v>25</v>
      </c>
      <c r="D91" s="94">
        <f>'IDT-1 Calculation'!DH91</f>
        <v>0</v>
      </c>
      <c r="E91" s="94">
        <f>'IDT-1 Calculation'!DI91</f>
        <v>0</v>
      </c>
      <c r="F91" s="94">
        <f>'IDT-1 Calculation'!DJ91</f>
        <v>-404.58800000000002</v>
      </c>
      <c r="G91" s="99">
        <f t="shared" si="1"/>
        <v>0</v>
      </c>
    </row>
    <row r="92" spans="1:7">
      <c r="A92" s="98" t="s">
        <v>134</v>
      </c>
      <c r="B92" s="94">
        <f>'IDT-1 Calculation'!DF92</f>
        <v>394.49799999999999</v>
      </c>
      <c r="C92" s="94">
        <f>'IDT-1 Calculation'!DG92</f>
        <v>15</v>
      </c>
      <c r="D92" s="94">
        <f>'IDT-1 Calculation'!DH92</f>
        <v>0</v>
      </c>
      <c r="E92" s="94">
        <f>'IDT-1 Calculation'!DI92</f>
        <v>0</v>
      </c>
      <c r="F92" s="94">
        <f>'IDT-1 Calculation'!DJ92</f>
        <v>-409.49799999999999</v>
      </c>
      <c r="G92" s="99">
        <f t="shared" si="1"/>
        <v>0</v>
      </c>
    </row>
    <row r="93" spans="1:7">
      <c r="A93" s="98" t="s">
        <v>135</v>
      </c>
      <c r="B93" s="94">
        <f>'IDT-1 Calculation'!DF93</f>
        <v>405.94799999999998</v>
      </c>
      <c r="C93" s="94">
        <f>'IDT-1 Calculation'!DG93</f>
        <v>10</v>
      </c>
      <c r="D93" s="94">
        <f>'IDT-1 Calculation'!DH93</f>
        <v>0</v>
      </c>
      <c r="E93" s="94">
        <f>'IDT-1 Calculation'!DI93</f>
        <v>0</v>
      </c>
      <c r="F93" s="94">
        <f>'IDT-1 Calculation'!DJ93</f>
        <v>-415.94799999999998</v>
      </c>
      <c r="G93" s="99">
        <f t="shared" si="1"/>
        <v>0</v>
      </c>
    </row>
    <row r="94" spans="1:7">
      <c r="A94" s="98" t="s">
        <v>136</v>
      </c>
      <c r="B94" s="94">
        <f>'IDT-1 Calculation'!DF94</f>
        <v>407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-407</v>
      </c>
      <c r="G94" s="99">
        <f t="shared" si="1"/>
        <v>0</v>
      </c>
    </row>
    <row r="95" spans="1:7">
      <c r="A95" s="98" t="s">
        <v>137</v>
      </c>
      <c r="B95" s="94">
        <f>'IDT-1 Calculation'!DF95</f>
        <v>384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-384</v>
      </c>
      <c r="G95" s="99">
        <f t="shared" si="1"/>
        <v>0</v>
      </c>
    </row>
    <row r="96" spans="1:7">
      <c r="A96" s="98" t="s">
        <v>138</v>
      </c>
      <c r="B96" s="94">
        <f>'IDT-1 Calculation'!DF96</f>
        <v>365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-365</v>
      </c>
      <c r="G96" s="99">
        <f t="shared" si="1"/>
        <v>0</v>
      </c>
    </row>
    <row r="97" spans="1:7">
      <c r="A97" s="98" t="s">
        <v>139</v>
      </c>
      <c r="B97" s="94">
        <f>'IDT-1 Calculation'!DF97</f>
        <v>345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-345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323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-323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4.9380997499999992</v>
      </c>
      <c r="C99" s="110">
        <f>SUM(C3:C98)/4000</f>
        <v>-1.24044675</v>
      </c>
      <c r="D99" s="110">
        <f>SUM(D3:D98)/4000</f>
        <v>0</v>
      </c>
      <c r="E99" s="110">
        <f>SUM(E3:E98)/4000</f>
        <v>0</v>
      </c>
      <c r="F99" s="110">
        <f>SUM(F3:F98)/4000</f>
        <v>-3.697652999999999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1.49</v>
      </c>
      <c r="AE3" s="197">
        <v>0</v>
      </c>
      <c r="AF3" s="197">
        <v>0</v>
      </c>
      <c r="AG3" s="197">
        <v>79.58</v>
      </c>
      <c r="AH3" s="197">
        <v>0</v>
      </c>
      <c r="AI3" s="197">
        <v>19.52</v>
      </c>
      <c r="AJ3" s="197">
        <v>0</v>
      </c>
      <c r="AK3" s="197">
        <v>4.3499999999999996</v>
      </c>
      <c r="AL3" s="197">
        <v>0</v>
      </c>
      <c r="AM3" s="197">
        <v>0</v>
      </c>
      <c r="AN3" s="197">
        <v>0</v>
      </c>
      <c r="AO3" s="197">
        <v>89.38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1.49</v>
      </c>
      <c r="AE4" s="197">
        <v>0</v>
      </c>
      <c r="AF4" s="197">
        <v>0</v>
      </c>
      <c r="AG4" s="197">
        <v>79.58</v>
      </c>
      <c r="AH4" s="197">
        <v>0</v>
      </c>
      <c r="AI4" s="197">
        <v>19.52</v>
      </c>
      <c r="AJ4" s="197">
        <v>0</v>
      </c>
      <c r="AK4" s="197">
        <v>4.3499999999999996</v>
      </c>
      <c r="AL4" s="197">
        <v>0</v>
      </c>
      <c r="AM4" s="197">
        <v>0</v>
      </c>
      <c r="AN4" s="197">
        <v>0</v>
      </c>
      <c r="AO4" s="197">
        <v>89.38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1.49</v>
      </c>
      <c r="AE5" s="197">
        <v>0</v>
      </c>
      <c r="AF5" s="197">
        <v>0</v>
      </c>
      <c r="AG5" s="197">
        <v>79.58</v>
      </c>
      <c r="AH5" s="197">
        <v>0</v>
      </c>
      <c r="AI5" s="197">
        <v>19.52</v>
      </c>
      <c r="AJ5" s="197">
        <v>0</v>
      </c>
      <c r="AK5" s="197">
        <v>4.3499999999999996</v>
      </c>
      <c r="AL5" s="197">
        <v>0</v>
      </c>
      <c r="AM5" s="197">
        <v>0</v>
      </c>
      <c r="AN5" s="197">
        <v>0</v>
      </c>
      <c r="AO5" s="197">
        <v>89.38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1.49</v>
      </c>
      <c r="AE6" s="197">
        <v>0</v>
      </c>
      <c r="AF6" s="197">
        <v>0</v>
      </c>
      <c r="AG6" s="197">
        <v>79.58</v>
      </c>
      <c r="AH6" s="197">
        <v>0</v>
      </c>
      <c r="AI6" s="197">
        <v>19.52</v>
      </c>
      <c r="AJ6" s="197">
        <v>0</v>
      </c>
      <c r="AK6" s="197">
        <v>4.3499999999999996</v>
      </c>
      <c r="AL6" s="197">
        <v>0</v>
      </c>
      <c r="AM6" s="197">
        <v>0</v>
      </c>
      <c r="AN6" s="197">
        <v>0</v>
      </c>
      <c r="AO6" s="197">
        <v>89.38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1.49</v>
      </c>
      <c r="AE7" s="197">
        <v>0</v>
      </c>
      <c r="AF7" s="197">
        <v>0</v>
      </c>
      <c r="AG7" s="197">
        <v>79.58</v>
      </c>
      <c r="AH7" s="197">
        <v>0</v>
      </c>
      <c r="AI7" s="197">
        <v>19.52</v>
      </c>
      <c r="AJ7" s="197">
        <v>0</v>
      </c>
      <c r="AK7" s="197">
        <v>3.65</v>
      </c>
      <c r="AL7" s="197">
        <v>0</v>
      </c>
      <c r="AM7" s="197">
        <v>0</v>
      </c>
      <c r="AN7" s="197">
        <v>0</v>
      </c>
      <c r="AO7" s="197">
        <v>89.38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1.49</v>
      </c>
      <c r="AE8" s="197">
        <v>0</v>
      </c>
      <c r="AF8" s="197">
        <v>0</v>
      </c>
      <c r="AG8" s="197">
        <v>79.58</v>
      </c>
      <c r="AH8" s="197">
        <v>0</v>
      </c>
      <c r="AI8" s="197">
        <v>19.52</v>
      </c>
      <c r="AJ8" s="197">
        <v>0</v>
      </c>
      <c r="AK8" s="197">
        <v>3.65</v>
      </c>
      <c r="AL8" s="197">
        <v>0</v>
      </c>
      <c r="AM8" s="197">
        <v>0</v>
      </c>
      <c r="AN8" s="197">
        <v>0</v>
      </c>
      <c r="AO8" s="197">
        <v>89.38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1.49</v>
      </c>
      <c r="AE9" s="197">
        <v>0</v>
      </c>
      <c r="AF9" s="197">
        <v>0</v>
      </c>
      <c r="AG9" s="197">
        <v>79.58</v>
      </c>
      <c r="AH9" s="197">
        <v>0</v>
      </c>
      <c r="AI9" s="197">
        <v>19.52</v>
      </c>
      <c r="AJ9" s="197">
        <v>0</v>
      </c>
      <c r="AK9" s="197">
        <v>3.65</v>
      </c>
      <c r="AL9" s="197">
        <v>0</v>
      </c>
      <c r="AM9" s="197">
        <v>0</v>
      </c>
      <c r="AN9" s="197">
        <v>0</v>
      </c>
      <c r="AO9" s="197">
        <v>89.38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1.49</v>
      </c>
      <c r="AE10" s="197">
        <v>0</v>
      </c>
      <c r="AF10" s="197">
        <v>0</v>
      </c>
      <c r="AG10" s="197">
        <v>79.58</v>
      </c>
      <c r="AH10" s="197">
        <v>0</v>
      </c>
      <c r="AI10" s="197">
        <v>19.52</v>
      </c>
      <c r="AJ10" s="197">
        <v>0</v>
      </c>
      <c r="AK10" s="197">
        <v>3.65</v>
      </c>
      <c r="AL10" s="197">
        <v>0</v>
      </c>
      <c r="AM10" s="197">
        <v>0</v>
      </c>
      <c r="AN10" s="197">
        <v>0</v>
      </c>
      <c r="AO10" s="197">
        <v>89.38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1.49</v>
      </c>
      <c r="AE11" s="197">
        <v>0</v>
      </c>
      <c r="AF11" s="197">
        <v>0</v>
      </c>
      <c r="AG11" s="197">
        <v>79.58</v>
      </c>
      <c r="AH11" s="197">
        <v>0</v>
      </c>
      <c r="AI11" s="197">
        <v>19.52</v>
      </c>
      <c r="AJ11" s="197">
        <v>0</v>
      </c>
      <c r="AK11" s="197">
        <v>3.65</v>
      </c>
      <c r="AL11" s="197">
        <v>0</v>
      </c>
      <c r="AM11" s="197">
        <v>0</v>
      </c>
      <c r="AN11" s="197">
        <v>0</v>
      </c>
      <c r="AO11" s="197">
        <v>89.38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1.49</v>
      </c>
      <c r="AE12" s="197">
        <v>0</v>
      </c>
      <c r="AF12" s="197">
        <v>0</v>
      </c>
      <c r="AG12" s="197">
        <v>79.58</v>
      </c>
      <c r="AH12" s="197">
        <v>0</v>
      </c>
      <c r="AI12" s="197">
        <v>19.52</v>
      </c>
      <c r="AJ12" s="197">
        <v>0</v>
      </c>
      <c r="AK12" s="197">
        <v>3.65</v>
      </c>
      <c r="AL12" s="197">
        <v>0</v>
      </c>
      <c r="AM12" s="197">
        <v>0</v>
      </c>
      <c r="AN12" s="197">
        <v>0</v>
      </c>
      <c r="AO12" s="197">
        <v>89.38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1.49</v>
      </c>
      <c r="AE13" s="197">
        <v>0</v>
      </c>
      <c r="AF13" s="197">
        <v>0</v>
      </c>
      <c r="AG13" s="197">
        <v>79.58</v>
      </c>
      <c r="AH13" s="197">
        <v>0</v>
      </c>
      <c r="AI13" s="197">
        <v>19.52</v>
      </c>
      <c r="AJ13" s="197">
        <v>0</v>
      </c>
      <c r="AK13" s="197">
        <v>3.65</v>
      </c>
      <c r="AL13" s="197">
        <v>0</v>
      </c>
      <c r="AM13" s="197">
        <v>0</v>
      </c>
      <c r="AN13" s="197">
        <v>0</v>
      </c>
      <c r="AO13" s="197">
        <v>89.38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1.49</v>
      </c>
      <c r="AE14" s="197">
        <v>0</v>
      </c>
      <c r="AF14" s="197">
        <v>0</v>
      </c>
      <c r="AG14" s="197">
        <v>79.58</v>
      </c>
      <c r="AH14" s="197">
        <v>0</v>
      </c>
      <c r="AI14" s="197">
        <v>19.52</v>
      </c>
      <c r="AJ14" s="197">
        <v>0</v>
      </c>
      <c r="AK14" s="197">
        <v>3.65</v>
      </c>
      <c r="AL14" s="197">
        <v>0</v>
      </c>
      <c r="AM14" s="197">
        <v>0</v>
      </c>
      <c r="AN14" s="197">
        <v>0</v>
      </c>
      <c r="AO14" s="197">
        <v>89.38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1.49</v>
      </c>
      <c r="AE15" s="197">
        <v>0</v>
      </c>
      <c r="AF15" s="197">
        <v>0</v>
      </c>
      <c r="AG15" s="197">
        <v>79.58</v>
      </c>
      <c r="AH15" s="197">
        <v>0</v>
      </c>
      <c r="AI15" s="197">
        <v>19.52</v>
      </c>
      <c r="AJ15" s="197">
        <v>0</v>
      </c>
      <c r="AK15" s="197">
        <v>3.65</v>
      </c>
      <c r="AL15" s="197">
        <v>0</v>
      </c>
      <c r="AM15" s="197">
        <v>0</v>
      </c>
      <c r="AN15" s="197">
        <v>0</v>
      </c>
      <c r="AO15" s="197">
        <v>89.38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1.49</v>
      </c>
      <c r="AE16" s="197">
        <v>0</v>
      </c>
      <c r="AF16" s="197">
        <v>0</v>
      </c>
      <c r="AG16" s="197">
        <v>79.58</v>
      </c>
      <c r="AH16" s="197">
        <v>0</v>
      </c>
      <c r="AI16" s="197">
        <v>19.52</v>
      </c>
      <c r="AJ16" s="197">
        <v>0</v>
      </c>
      <c r="AK16" s="197">
        <v>3.65</v>
      </c>
      <c r="AL16" s="197">
        <v>0</v>
      </c>
      <c r="AM16" s="197">
        <v>0</v>
      </c>
      <c r="AN16" s="197">
        <v>0</v>
      </c>
      <c r="AO16" s="197">
        <v>89.38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1.49</v>
      </c>
      <c r="AE17" s="197">
        <v>0</v>
      </c>
      <c r="AF17" s="197">
        <v>0</v>
      </c>
      <c r="AG17" s="197">
        <v>79.58</v>
      </c>
      <c r="AH17" s="197">
        <v>0</v>
      </c>
      <c r="AI17" s="197">
        <v>19.52</v>
      </c>
      <c r="AJ17" s="197">
        <v>0</v>
      </c>
      <c r="AK17" s="197">
        <v>3.65</v>
      </c>
      <c r="AL17" s="197">
        <v>0</v>
      </c>
      <c r="AM17" s="197">
        <v>0</v>
      </c>
      <c r="AN17" s="197">
        <v>0</v>
      </c>
      <c r="AO17" s="197">
        <v>89.38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1.49</v>
      </c>
      <c r="AE18" s="197">
        <v>0</v>
      </c>
      <c r="AF18" s="197">
        <v>0</v>
      </c>
      <c r="AG18" s="197">
        <v>79.58</v>
      </c>
      <c r="AH18" s="197">
        <v>0</v>
      </c>
      <c r="AI18" s="197">
        <v>19.52</v>
      </c>
      <c r="AJ18" s="197">
        <v>0</v>
      </c>
      <c r="AK18" s="197">
        <v>3.65</v>
      </c>
      <c r="AL18" s="197">
        <v>0</v>
      </c>
      <c r="AM18" s="197">
        <v>0</v>
      </c>
      <c r="AN18" s="197">
        <v>0</v>
      </c>
      <c r="AO18" s="197">
        <v>89.38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1.49</v>
      </c>
      <c r="AE19" s="197">
        <v>0</v>
      </c>
      <c r="AF19" s="197">
        <v>0</v>
      </c>
      <c r="AG19" s="197">
        <v>79.58</v>
      </c>
      <c r="AH19" s="197">
        <v>0</v>
      </c>
      <c r="AI19" s="197">
        <v>19.52</v>
      </c>
      <c r="AJ19" s="197">
        <v>0</v>
      </c>
      <c r="AK19" s="197">
        <v>3.65</v>
      </c>
      <c r="AL19" s="197">
        <v>0</v>
      </c>
      <c r="AM19" s="197">
        <v>0</v>
      </c>
      <c r="AN19" s="197">
        <v>0</v>
      </c>
      <c r="AO19" s="197">
        <v>89.38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1.49</v>
      </c>
      <c r="AE20" s="197">
        <v>0</v>
      </c>
      <c r="AF20" s="197">
        <v>0</v>
      </c>
      <c r="AG20" s="197">
        <v>79.58</v>
      </c>
      <c r="AH20" s="197">
        <v>0</v>
      </c>
      <c r="AI20" s="197">
        <v>19.52</v>
      </c>
      <c r="AJ20" s="197">
        <v>0</v>
      </c>
      <c r="AK20" s="197">
        <v>3.65</v>
      </c>
      <c r="AL20" s="197">
        <v>0</v>
      </c>
      <c r="AM20" s="197">
        <v>0</v>
      </c>
      <c r="AN20" s="197">
        <v>0</v>
      </c>
      <c r="AO20" s="197">
        <v>89.38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1.49</v>
      </c>
      <c r="AE21" s="197">
        <v>0</v>
      </c>
      <c r="AF21" s="197">
        <v>0</v>
      </c>
      <c r="AG21" s="197">
        <v>79.58</v>
      </c>
      <c r="AH21" s="197">
        <v>0</v>
      </c>
      <c r="AI21" s="197">
        <v>19.52</v>
      </c>
      <c r="AJ21" s="197">
        <v>0</v>
      </c>
      <c r="AK21" s="197">
        <v>3.65</v>
      </c>
      <c r="AL21" s="197">
        <v>0</v>
      </c>
      <c r="AM21" s="197">
        <v>0</v>
      </c>
      <c r="AN21" s="197">
        <v>0</v>
      </c>
      <c r="AO21" s="197">
        <v>89.38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1.49</v>
      </c>
      <c r="AE22" s="197">
        <v>0</v>
      </c>
      <c r="AF22" s="197">
        <v>0</v>
      </c>
      <c r="AG22" s="197">
        <v>79.58</v>
      </c>
      <c r="AH22" s="197">
        <v>0</v>
      </c>
      <c r="AI22" s="197">
        <v>19.52</v>
      </c>
      <c r="AJ22" s="197">
        <v>0</v>
      </c>
      <c r="AK22" s="197">
        <v>3.65</v>
      </c>
      <c r="AL22" s="197">
        <v>0</v>
      </c>
      <c r="AM22" s="197">
        <v>0</v>
      </c>
      <c r="AN22" s="197">
        <v>0</v>
      </c>
      <c r="AO22" s="197">
        <v>89.38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1.49</v>
      </c>
      <c r="AE23" s="197">
        <v>0</v>
      </c>
      <c r="AF23" s="197">
        <v>0</v>
      </c>
      <c r="AG23" s="197">
        <v>79.58</v>
      </c>
      <c r="AH23" s="197">
        <v>0</v>
      </c>
      <c r="AI23" s="197">
        <v>19.52</v>
      </c>
      <c r="AJ23" s="197">
        <v>0</v>
      </c>
      <c r="AK23" s="197">
        <v>4.3499999999999996</v>
      </c>
      <c r="AL23" s="197">
        <v>0</v>
      </c>
      <c r="AM23" s="197">
        <v>0</v>
      </c>
      <c r="AN23" s="197">
        <v>0</v>
      </c>
      <c r="AO23" s="197">
        <v>89.38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1.49</v>
      </c>
      <c r="AE24" s="197">
        <v>0</v>
      </c>
      <c r="AF24" s="197">
        <v>0</v>
      </c>
      <c r="AG24" s="197">
        <v>79.58</v>
      </c>
      <c r="AH24" s="197">
        <v>0</v>
      </c>
      <c r="AI24" s="197">
        <v>19.52</v>
      </c>
      <c r="AJ24" s="197">
        <v>0</v>
      </c>
      <c r="AK24" s="197">
        <v>4.3499999999999996</v>
      </c>
      <c r="AL24" s="197">
        <v>0</v>
      </c>
      <c r="AM24" s="197">
        <v>0</v>
      </c>
      <c r="AN24" s="197">
        <v>0</v>
      </c>
      <c r="AO24" s="197">
        <v>89.38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1.49</v>
      </c>
      <c r="AE25" s="197">
        <v>0</v>
      </c>
      <c r="AF25" s="197">
        <v>0</v>
      </c>
      <c r="AG25" s="197">
        <v>79.58</v>
      </c>
      <c r="AH25" s="197">
        <v>0</v>
      </c>
      <c r="AI25" s="197">
        <v>19.52</v>
      </c>
      <c r="AJ25" s="197">
        <v>0</v>
      </c>
      <c r="AK25" s="197">
        <v>4.3499999999999996</v>
      </c>
      <c r="AL25" s="197">
        <v>0</v>
      </c>
      <c r="AM25" s="197">
        <v>0</v>
      </c>
      <c r="AN25" s="197">
        <v>0</v>
      </c>
      <c r="AO25" s="197">
        <v>89.38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1.49</v>
      </c>
      <c r="AE26" s="197">
        <v>0</v>
      </c>
      <c r="AF26" s="197">
        <v>0</v>
      </c>
      <c r="AG26" s="197">
        <v>79.58</v>
      </c>
      <c r="AH26" s="197">
        <v>0</v>
      </c>
      <c r="AI26" s="197">
        <v>19.52</v>
      </c>
      <c r="AJ26" s="197">
        <v>0</v>
      </c>
      <c r="AK26" s="197">
        <v>4.3499999999999996</v>
      </c>
      <c r="AL26" s="197">
        <v>0</v>
      </c>
      <c r="AM26" s="197">
        <v>0</v>
      </c>
      <c r="AN26" s="197">
        <v>0</v>
      </c>
      <c r="AO26" s="197">
        <v>89.38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1.49</v>
      </c>
      <c r="AE27" s="197">
        <v>0</v>
      </c>
      <c r="AF27" s="197">
        <v>0</v>
      </c>
      <c r="AG27" s="197">
        <v>79.58</v>
      </c>
      <c r="AH27" s="197">
        <v>0</v>
      </c>
      <c r="AI27" s="197">
        <v>19.52</v>
      </c>
      <c r="AJ27" s="197">
        <v>0</v>
      </c>
      <c r="AK27" s="197">
        <v>4.3499999999999996</v>
      </c>
      <c r="AL27" s="197">
        <v>0</v>
      </c>
      <c r="AM27" s="197">
        <v>0</v>
      </c>
      <c r="AN27" s="197">
        <v>0</v>
      </c>
      <c r="AO27" s="197">
        <v>89.38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1.49</v>
      </c>
      <c r="AE28" s="197">
        <v>0</v>
      </c>
      <c r="AF28" s="197">
        <v>0</v>
      </c>
      <c r="AG28" s="197">
        <v>79.58</v>
      </c>
      <c r="AH28" s="197">
        <v>0</v>
      </c>
      <c r="AI28" s="197">
        <v>19.52</v>
      </c>
      <c r="AJ28" s="197">
        <v>0</v>
      </c>
      <c r="AK28" s="197">
        <v>4.3499999999999996</v>
      </c>
      <c r="AL28" s="197">
        <v>0</v>
      </c>
      <c r="AM28" s="197">
        <v>0</v>
      </c>
      <c r="AN28" s="197">
        <v>0</v>
      </c>
      <c r="AO28" s="197">
        <v>89.38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1.49</v>
      </c>
      <c r="AE29" s="197">
        <v>0</v>
      </c>
      <c r="AF29" s="197">
        <v>0</v>
      </c>
      <c r="AG29" s="197">
        <v>79.58</v>
      </c>
      <c r="AH29" s="197">
        <v>0</v>
      </c>
      <c r="AI29" s="197">
        <v>19.52</v>
      </c>
      <c r="AJ29" s="197">
        <v>0</v>
      </c>
      <c r="AK29" s="197">
        <v>4.3499999999999996</v>
      </c>
      <c r="AL29" s="197">
        <v>0</v>
      </c>
      <c r="AM29" s="197">
        <v>0</v>
      </c>
      <c r="AN29" s="197">
        <v>0</v>
      </c>
      <c r="AO29" s="197">
        <v>89.38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1.49</v>
      </c>
      <c r="AE30" s="197">
        <v>0</v>
      </c>
      <c r="AF30" s="197">
        <v>0</v>
      </c>
      <c r="AG30" s="197">
        <v>79.58</v>
      </c>
      <c r="AH30" s="197">
        <v>0</v>
      </c>
      <c r="AI30" s="197">
        <v>19.52</v>
      </c>
      <c r="AJ30" s="197">
        <v>0</v>
      </c>
      <c r="AK30" s="197">
        <v>4.3499999999999996</v>
      </c>
      <c r="AL30" s="197">
        <v>0</v>
      </c>
      <c r="AM30" s="197">
        <v>0</v>
      </c>
      <c r="AN30" s="197">
        <v>0</v>
      </c>
      <c r="AO30" s="197">
        <v>89.38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1.49</v>
      </c>
      <c r="AE31" s="197">
        <v>0</v>
      </c>
      <c r="AF31" s="197">
        <v>0</v>
      </c>
      <c r="AG31" s="197">
        <v>79.58</v>
      </c>
      <c r="AH31" s="197">
        <v>0</v>
      </c>
      <c r="AI31" s="197">
        <v>19.52</v>
      </c>
      <c r="AJ31" s="197">
        <v>0</v>
      </c>
      <c r="AK31" s="197">
        <v>4.3499999999999996</v>
      </c>
      <c r="AL31" s="197">
        <v>0</v>
      </c>
      <c r="AM31" s="197">
        <v>0</v>
      </c>
      <c r="AN31" s="197">
        <v>0</v>
      </c>
      <c r="AO31" s="197">
        <v>89.38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1.49</v>
      </c>
      <c r="AE32" s="197">
        <v>0</v>
      </c>
      <c r="AF32" s="197">
        <v>0</v>
      </c>
      <c r="AG32" s="197">
        <v>79.58</v>
      </c>
      <c r="AH32" s="197">
        <v>0</v>
      </c>
      <c r="AI32" s="197">
        <v>19.52</v>
      </c>
      <c r="AJ32" s="197">
        <v>0</v>
      </c>
      <c r="AK32" s="197">
        <v>4.3499999999999996</v>
      </c>
      <c r="AL32" s="197">
        <v>0</v>
      </c>
      <c r="AM32" s="197">
        <v>0</v>
      </c>
      <c r="AN32" s="197">
        <v>0</v>
      </c>
      <c r="AO32" s="197">
        <v>89.38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1.49</v>
      </c>
      <c r="AE33" s="197">
        <v>0</v>
      </c>
      <c r="AF33" s="197">
        <v>0</v>
      </c>
      <c r="AG33" s="197">
        <v>79.58</v>
      </c>
      <c r="AH33" s="197">
        <v>0</v>
      </c>
      <c r="AI33" s="197">
        <v>19.52</v>
      </c>
      <c r="AJ33" s="197">
        <v>0</v>
      </c>
      <c r="AK33" s="197">
        <v>4.3499999999999996</v>
      </c>
      <c r="AL33" s="197">
        <v>0</v>
      </c>
      <c r="AM33" s="197">
        <v>0</v>
      </c>
      <c r="AN33" s="197">
        <v>0</v>
      </c>
      <c r="AO33" s="197">
        <v>89.38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1.49</v>
      </c>
      <c r="AE34" s="197">
        <v>0</v>
      </c>
      <c r="AF34" s="197">
        <v>0</v>
      </c>
      <c r="AG34" s="197">
        <v>79.58</v>
      </c>
      <c r="AH34" s="197">
        <v>0</v>
      </c>
      <c r="AI34" s="197">
        <v>19.52</v>
      </c>
      <c r="AJ34" s="197">
        <v>0</v>
      </c>
      <c r="AK34" s="197">
        <v>4.3499999999999996</v>
      </c>
      <c r="AL34" s="197">
        <v>0</v>
      </c>
      <c r="AM34" s="197">
        <v>0</v>
      </c>
      <c r="AN34" s="197">
        <v>0</v>
      </c>
      <c r="AO34" s="197">
        <v>89.38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1.49</v>
      </c>
      <c r="AE35" s="197">
        <v>0</v>
      </c>
      <c r="AF35" s="197">
        <v>0</v>
      </c>
      <c r="AG35" s="197">
        <v>79.58</v>
      </c>
      <c r="AH35" s="197">
        <v>0</v>
      </c>
      <c r="AI35" s="197">
        <v>19.52</v>
      </c>
      <c r="AJ35" s="197">
        <v>0</v>
      </c>
      <c r="AK35" s="197">
        <v>3.65</v>
      </c>
      <c r="AL35" s="197">
        <v>0</v>
      </c>
      <c r="AM35" s="197">
        <v>0</v>
      </c>
      <c r="AN35" s="197">
        <v>0</v>
      </c>
      <c r="AO35" s="197">
        <v>89.38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1.49</v>
      </c>
      <c r="AE36" s="197">
        <v>0</v>
      </c>
      <c r="AF36" s="197">
        <v>0</v>
      </c>
      <c r="AG36" s="197">
        <v>79.58</v>
      </c>
      <c r="AH36" s="197">
        <v>0</v>
      </c>
      <c r="AI36" s="197">
        <v>19.52</v>
      </c>
      <c r="AJ36" s="197">
        <v>0</v>
      </c>
      <c r="AK36" s="197">
        <v>3.65</v>
      </c>
      <c r="AL36" s="197">
        <v>0</v>
      </c>
      <c r="AM36" s="197">
        <v>0</v>
      </c>
      <c r="AN36" s="197">
        <v>0</v>
      </c>
      <c r="AO36" s="197">
        <v>89.38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1.49</v>
      </c>
      <c r="AE37" s="197">
        <v>0</v>
      </c>
      <c r="AF37" s="197">
        <v>0</v>
      </c>
      <c r="AG37" s="197">
        <v>79.58</v>
      </c>
      <c r="AH37" s="197">
        <v>0</v>
      </c>
      <c r="AI37" s="197">
        <v>19.52</v>
      </c>
      <c r="AJ37" s="197">
        <v>0</v>
      </c>
      <c r="AK37" s="197">
        <v>3.65</v>
      </c>
      <c r="AL37" s="197">
        <v>0</v>
      </c>
      <c r="AM37" s="197">
        <v>0</v>
      </c>
      <c r="AN37" s="197">
        <v>0</v>
      </c>
      <c r="AO37" s="197">
        <v>89.38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1.49</v>
      </c>
      <c r="AE38" s="197">
        <v>0</v>
      </c>
      <c r="AF38" s="197">
        <v>0</v>
      </c>
      <c r="AG38" s="197">
        <v>79.58</v>
      </c>
      <c r="AH38" s="197">
        <v>0</v>
      </c>
      <c r="AI38" s="197">
        <v>19.52</v>
      </c>
      <c r="AJ38" s="197">
        <v>0</v>
      </c>
      <c r="AK38" s="197">
        <v>3.65</v>
      </c>
      <c r="AL38" s="197">
        <v>0</v>
      </c>
      <c r="AM38" s="197">
        <v>0</v>
      </c>
      <c r="AN38" s="197">
        <v>0</v>
      </c>
      <c r="AO38" s="197">
        <v>89.38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1.49</v>
      </c>
      <c r="AE39" s="197">
        <v>0</v>
      </c>
      <c r="AF39" s="197">
        <v>0</v>
      </c>
      <c r="AG39" s="197">
        <v>79.58</v>
      </c>
      <c r="AH39" s="197">
        <v>0</v>
      </c>
      <c r="AI39" s="197">
        <v>19.52</v>
      </c>
      <c r="AJ39" s="197">
        <v>0</v>
      </c>
      <c r="AK39" s="197">
        <v>3.65</v>
      </c>
      <c r="AL39" s="197">
        <v>0</v>
      </c>
      <c r="AM39" s="197">
        <v>0</v>
      </c>
      <c r="AN39" s="197">
        <v>0</v>
      </c>
      <c r="AO39" s="197">
        <v>89.38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1.49</v>
      </c>
      <c r="AE40" s="197">
        <v>0</v>
      </c>
      <c r="AF40" s="197">
        <v>0</v>
      </c>
      <c r="AG40" s="197">
        <v>79.58</v>
      </c>
      <c r="AH40" s="197">
        <v>0</v>
      </c>
      <c r="AI40" s="197">
        <v>19.52</v>
      </c>
      <c r="AJ40" s="197">
        <v>0</v>
      </c>
      <c r="AK40" s="197">
        <v>3.65</v>
      </c>
      <c r="AL40" s="197">
        <v>0</v>
      </c>
      <c r="AM40" s="197">
        <v>0</v>
      </c>
      <c r="AN40" s="197">
        <v>0</v>
      </c>
      <c r="AO40" s="197">
        <v>89.38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1.49</v>
      </c>
      <c r="AE41" s="197">
        <v>0</v>
      </c>
      <c r="AF41" s="197">
        <v>0</v>
      </c>
      <c r="AG41" s="197">
        <v>79.58</v>
      </c>
      <c r="AH41" s="197">
        <v>0</v>
      </c>
      <c r="AI41" s="197">
        <v>19.52</v>
      </c>
      <c r="AJ41" s="197">
        <v>0</v>
      </c>
      <c r="AK41" s="197">
        <v>3.65</v>
      </c>
      <c r="AL41" s="197">
        <v>0</v>
      </c>
      <c r="AM41" s="197">
        <v>0</v>
      </c>
      <c r="AN41" s="197">
        <v>0</v>
      </c>
      <c r="AO41" s="197">
        <v>89.38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1.49</v>
      </c>
      <c r="AE42" s="197">
        <v>0</v>
      </c>
      <c r="AF42" s="197">
        <v>0</v>
      </c>
      <c r="AG42" s="197">
        <v>79.58</v>
      </c>
      <c r="AH42" s="197">
        <v>0</v>
      </c>
      <c r="AI42" s="197">
        <v>19.52</v>
      </c>
      <c r="AJ42" s="197">
        <v>0</v>
      </c>
      <c r="AK42" s="197">
        <v>3.65</v>
      </c>
      <c r="AL42" s="197">
        <v>0</v>
      </c>
      <c r="AM42" s="197">
        <v>0</v>
      </c>
      <c r="AN42" s="197">
        <v>0</v>
      </c>
      <c r="AO42" s="197">
        <v>89.38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1.49</v>
      </c>
      <c r="AE43" s="197">
        <v>0</v>
      </c>
      <c r="AF43" s="197">
        <v>0</v>
      </c>
      <c r="AG43" s="197">
        <v>79.58</v>
      </c>
      <c r="AH43" s="197">
        <v>0</v>
      </c>
      <c r="AI43" s="197">
        <v>19.52</v>
      </c>
      <c r="AJ43" s="197">
        <v>0</v>
      </c>
      <c r="AK43" s="197">
        <v>3.65</v>
      </c>
      <c r="AL43" s="197">
        <v>0</v>
      </c>
      <c r="AM43" s="197">
        <v>0</v>
      </c>
      <c r="AN43" s="197">
        <v>0</v>
      </c>
      <c r="AO43" s="197">
        <v>89.38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1.49</v>
      </c>
      <c r="AE44" s="197">
        <v>0</v>
      </c>
      <c r="AF44" s="197">
        <v>0</v>
      </c>
      <c r="AG44" s="197">
        <v>79.58</v>
      </c>
      <c r="AH44" s="197">
        <v>0</v>
      </c>
      <c r="AI44" s="197">
        <v>19.52</v>
      </c>
      <c r="AJ44" s="197">
        <v>0</v>
      </c>
      <c r="AK44" s="197">
        <v>3.65</v>
      </c>
      <c r="AL44" s="197">
        <v>0</v>
      </c>
      <c r="AM44" s="197">
        <v>0</v>
      </c>
      <c r="AN44" s="197">
        <v>0</v>
      </c>
      <c r="AO44" s="197">
        <v>89.38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1.49</v>
      </c>
      <c r="AE45" s="197">
        <v>0</v>
      </c>
      <c r="AF45" s="197">
        <v>0</v>
      </c>
      <c r="AG45" s="197">
        <v>79.58</v>
      </c>
      <c r="AH45" s="197">
        <v>0</v>
      </c>
      <c r="AI45" s="197">
        <v>19.52</v>
      </c>
      <c r="AJ45" s="197">
        <v>0</v>
      </c>
      <c r="AK45" s="197">
        <v>3.65</v>
      </c>
      <c r="AL45" s="197">
        <v>0</v>
      </c>
      <c r="AM45" s="197">
        <v>0</v>
      </c>
      <c r="AN45" s="197">
        <v>0</v>
      </c>
      <c r="AO45" s="197">
        <v>89.38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1.49</v>
      </c>
      <c r="AE46" s="197">
        <v>0</v>
      </c>
      <c r="AF46" s="197">
        <v>0</v>
      </c>
      <c r="AG46" s="197">
        <v>79.58</v>
      </c>
      <c r="AH46" s="197">
        <v>0</v>
      </c>
      <c r="AI46" s="197">
        <v>19.52</v>
      </c>
      <c r="AJ46" s="197">
        <v>0</v>
      </c>
      <c r="AK46" s="197">
        <v>3.65</v>
      </c>
      <c r="AL46" s="197">
        <v>0</v>
      </c>
      <c r="AM46" s="197">
        <v>0</v>
      </c>
      <c r="AN46" s="197">
        <v>0</v>
      </c>
      <c r="AO46" s="197">
        <v>89.38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1.49</v>
      </c>
      <c r="AE47" s="197">
        <v>0</v>
      </c>
      <c r="AF47" s="197">
        <v>0</v>
      </c>
      <c r="AG47" s="197">
        <v>79.58</v>
      </c>
      <c r="AH47" s="197">
        <v>0</v>
      </c>
      <c r="AI47" s="197">
        <v>19.52</v>
      </c>
      <c r="AJ47" s="197">
        <v>0</v>
      </c>
      <c r="AK47" s="197">
        <v>3.65</v>
      </c>
      <c r="AL47" s="197">
        <v>0</v>
      </c>
      <c r="AM47" s="197">
        <v>0</v>
      </c>
      <c r="AN47" s="197">
        <v>0</v>
      </c>
      <c r="AO47" s="197">
        <v>89.38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1.49</v>
      </c>
      <c r="AE48" s="197">
        <v>0</v>
      </c>
      <c r="AF48" s="197">
        <v>0</v>
      </c>
      <c r="AG48" s="197">
        <v>79.58</v>
      </c>
      <c r="AH48" s="197">
        <v>0</v>
      </c>
      <c r="AI48" s="197">
        <v>19.52</v>
      </c>
      <c r="AJ48" s="197">
        <v>0</v>
      </c>
      <c r="AK48" s="197">
        <v>3.65</v>
      </c>
      <c r="AL48" s="197">
        <v>0</v>
      </c>
      <c r="AM48" s="197">
        <v>0</v>
      </c>
      <c r="AN48" s="197">
        <v>0</v>
      </c>
      <c r="AO48" s="197">
        <v>89.38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1.49</v>
      </c>
      <c r="AE49" s="197">
        <v>0</v>
      </c>
      <c r="AF49" s="197">
        <v>0</v>
      </c>
      <c r="AG49" s="197">
        <v>79.58</v>
      </c>
      <c r="AH49" s="197">
        <v>0</v>
      </c>
      <c r="AI49" s="197">
        <v>19.52</v>
      </c>
      <c r="AJ49" s="197">
        <v>0</v>
      </c>
      <c r="AK49" s="197">
        <v>3.65</v>
      </c>
      <c r="AL49" s="197">
        <v>0</v>
      </c>
      <c r="AM49" s="197">
        <v>0</v>
      </c>
      <c r="AN49" s="197">
        <v>0</v>
      </c>
      <c r="AO49" s="197">
        <v>89.38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1.49</v>
      </c>
      <c r="AE50" s="197">
        <v>0</v>
      </c>
      <c r="AF50" s="197">
        <v>0</v>
      </c>
      <c r="AG50" s="197">
        <v>79.58</v>
      </c>
      <c r="AH50" s="197">
        <v>0</v>
      </c>
      <c r="AI50" s="197">
        <v>19.52</v>
      </c>
      <c r="AJ50" s="197">
        <v>0</v>
      </c>
      <c r="AK50" s="197">
        <v>3.65</v>
      </c>
      <c r="AL50" s="197">
        <v>0</v>
      </c>
      <c r="AM50" s="197">
        <v>0</v>
      </c>
      <c r="AN50" s="197">
        <v>0</v>
      </c>
      <c r="AO50" s="197">
        <v>89.38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1.49</v>
      </c>
      <c r="AE51" s="197">
        <v>0</v>
      </c>
      <c r="AF51" s="197">
        <v>0</v>
      </c>
      <c r="AG51" s="197">
        <v>79.58</v>
      </c>
      <c r="AH51" s="197">
        <v>0</v>
      </c>
      <c r="AI51" s="197">
        <v>19.52</v>
      </c>
      <c r="AJ51" s="197">
        <v>0</v>
      </c>
      <c r="AK51" s="197">
        <v>3.65</v>
      </c>
      <c r="AL51" s="197">
        <v>0</v>
      </c>
      <c r="AM51" s="197">
        <v>0</v>
      </c>
      <c r="AN51" s="197">
        <v>0</v>
      </c>
      <c r="AO51" s="197">
        <v>87.55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1.49</v>
      </c>
      <c r="AE52" s="197">
        <v>0</v>
      </c>
      <c r="AF52" s="197">
        <v>0</v>
      </c>
      <c r="AG52" s="197">
        <v>79.58</v>
      </c>
      <c r="AH52" s="197">
        <v>0</v>
      </c>
      <c r="AI52" s="197">
        <v>19.52</v>
      </c>
      <c r="AJ52" s="197">
        <v>0</v>
      </c>
      <c r="AK52" s="197">
        <v>3.65</v>
      </c>
      <c r="AL52" s="197">
        <v>0</v>
      </c>
      <c r="AM52" s="197">
        <v>0</v>
      </c>
      <c r="AN52" s="197">
        <v>0</v>
      </c>
      <c r="AO52" s="197">
        <v>87.55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1.49</v>
      </c>
      <c r="AE53" s="197">
        <v>0</v>
      </c>
      <c r="AF53" s="197">
        <v>0</v>
      </c>
      <c r="AG53" s="197">
        <v>79.58</v>
      </c>
      <c r="AH53" s="197">
        <v>0</v>
      </c>
      <c r="AI53" s="197">
        <v>19.52</v>
      </c>
      <c r="AJ53" s="197">
        <v>0</v>
      </c>
      <c r="AK53" s="197">
        <v>3.65</v>
      </c>
      <c r="AL53" s="197">
        <v>0</v>
      </c>
      <c r="AM53" s="197">
        <v>0</v>
      </c>
      <c r="AN53" s="197">
        <v>0</v>
      </c>
      <c r="AO53" s="197">
        <v>87.55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1.49</v>
      </c>
      <c r="AE54" s="197">
        <v>0</v>
      </c>
      <c r="AF54" s="197">
        <v>0</v>
      </c>
      <c r="AG54" s="197">
        <v>79.58</v>
      </c>
      <c r="AH54" s="197">
        <v>0</v>
      </c>
      <c r="AI54" s="197">
        <v>19.52</v>
      </c>
      <c r="AJ54" s="197">
        <v>0</v>
      </c>
      <c r="AK54" s="197">
        <v>3.65</v>
      </c>
      <c r="AL54" s="197">
        <v>0</v>
      </c>
      <c r="AM54" s="197">
        <v>0</v>
      </c>
      <c r="AN54" s="197">
        <v>0</v>
      </c>
      <c r="AO54" s="197">
        <v>87.55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1.49</v>
      </c>
      <c r="AE55" s="197">
        <v>0</v>
      </c>
      <c r="AF55" s="197">
        <v>0</v>
      </c>
      <c r="AG55" s="197">
        <v>79.58</v>
      </c>
      <c r="AH55" s="197">
        <v>0</v>
      </c>
      <c r="AI55" s="197">
        <v>19.52</v>
      </c>
      <c r="AJ55" s="197">
        <v>0</v>
      </c>
      <c r="AK55" s="197">
        <v>3.65</v>
      </c>
      <c r="AL55" s="197">
        <v>0</v>
      </c>
      <c r="AM55" s="197">
        <v>0</v>
      </c>
      <c r="AN55" s="197">
        <v>0</v>
      </c>
      <c r="AO55" s="197">
        <v>87.55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1.49</v>
      </c>
      <c r="AE56" s="197">
        <v>0</v>
      </c>
      <c r="AF56" s="197">
        <v>0</v>
      </c>
      <c r="AG56" s="197">
        <v>79.58</v>
      </c>
      <c r="AH56" s="197">
        <v>0</v>
      </c>
      <c r="AI56" s="197">
        <v>19.52</v>
      </c>
      <c r="AJ56" s="197">
        <v>0</v>
      </c>
      <c r="AK56" s="197">
        <v>3.65</v>
      </c>
      <c r="AL56" s="197">
        <v>0</v>
      </c>
      <c r="AM56" s="197">
        <v>0</v>
      </c>
      <c r="AN56" s="197">
        <v>0</v>
      </c>
      <c r="AO56" s="197">
        <v>87.55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1.49</v>
      </c>
      <c r="AE57" s="197">
        <v>0</v>
      </c>
      <c r="AF57" s="197">
        <v>0</v>
      </c>
      <c r="AG57" s="197">
        <v>79.58</v>
      </c>
      <c r="AH57" s="197">
        <v>0</v>
      </c>
      <c r="AI57" s="197">
        <v>19.52</v>
      </c>
      <c r="AJ57" s="197">
        <v>0</v>
      </c>
      <c r="AK57" s="197">
        <v>3.65</v>
      </c>
      <c r="AL57" s="197">
        <v>0</v>
      </c>
      <c r="AM57" s="197">
        <v>0</v>
      </c>
      <c r="AN57" s="197">
        <v>0</v>
      </c>
      <c r="AO57" s="197">
        <v>87.55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1.49</v>
      </c>
      <c r="AE58" s="197">
        <v>0</v>
      </c>
      <c r="AF58" s="197">
        <v>0</v>
      </c>
      <c r="AG58" s="197">
        <v>79.58</v>
      </c>
      <c r="AH58" s="197">
        <v>0</v>
      </c>
      <c r="AI58" s="197">
        <v>19.52</v>
      </c>
      <c r="AJ58" s="197">
        <v>0</v>
      </c>
      <c r="AK58" s="197">
        <v>3.65</v>
      </c>
      <c r="AL58" s="197">
        <v>0</v>
      </c>
      <c r="AM58" s="197">
        <v>0</v>
      </c>
      <c r="AN58" s="197">
        <v>0</v>
      </c>
      <c r="AO58" s="197">
        <v>87.55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1.49</v>
      </c>
      <c r="AE59" s="197">
        <v>0</v>
      </c>
      <c r="AF59" s="197">
        <v>0</v>
      </c>
      <c r="AG59" s="197">
        <v>79.58</v>
      </c>
      <c r="AH59" s="197">
        <v>0</v>
      </c>
      <c r="AI59" s="197">
        <v>19.52</v>
      </c>
      <c r="AJ59" s="197">
        <v>0</v>
      </c>
      <c r="AK59" s="197">
        <v>3.65</v>
      </c>
      <c r="AL59" s="197">
        <v>0</v>
      </c>
      <c r="AM59" s="197">
        <v>0</v>
      </c>
      <c r="AN59" s="197">
        <v>0</v>
      </c>
      <c r="AO59" s="197">
        <v>87.55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1.49</v>
      </c>
      <c r="AE60" s="197">
        <v>0</v>
      </c>
      <c r="AF60" s="197">
        <v>0</v>
      </c>
      <c r="AG60" s="197">
        <v>79.58</v>
      </c>
      <c r="AH60" s="197">
        <v>0</v>
      </c>
      <c r="AI60" s="197">
        <v>19.52</v>
      </c>
      <c r="AJ60" s="197">
        <v>0</v>
      </c>
      <c r="AK60" s="197">
        <v>3.65</v>
      </c>
      <c r="AL60" s="197">
        <v>0</v>
      </c>
      <c r="AM60" s="197">
        <v>0</v>
      </c>
      <c r="AN60" s="197">
        <v>0</v>
      </c>
      <c r="AO60" s="197">
        <v>87.55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1.49</v>
      </c>
      <c r="AE61" s="197">
        <v>0</v>
      </c>
      <c r="AF61" s="197">
        <v>0</v>
      </c>
      <c r="AG61" s="197">
        <v>79.58</v>
      </c>
      <c r="AH61" s="197">
        <v>0</v>
      </c>
      <c r="AI61" s="197">
        <v>19.52</v>
      </c>
      <c r="AJ61" s="197">
        <v>0</v>
      </c>
      <c r="AK61" s="197">
        <v>3.65</v>
      </c>
      <c r="AL61" s="197">
        <v>0</v>
      </c>
      <c r="AM61" s="197">
        <v>0</v>
      </c>
      <c r="AN61" s="197">
        <v>0</v>
      </c>
      <c r="AO61" s="197">
        <v>87.55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1.49</v>
      </c>
      <c r="AE62" s="197">
        <v>0</v>
      </c>
      <c r="AF62" s="197">
        <v>0</v>
      </c>
      <c r="AG62" s="197">
        <v>79.58</v>
      </c>
      <c r="AH62" s="197">
        <v>0</v>
      </c>
      <c r="AI62" s="197">
        <v>19.52</v>
      </c>
      <c r="AJ62" s="197">
        <v>0</v>
      </c>
      <c r="AK62" s="197">
        <v>3.65</v>
      </c>
      <c r="AL62" s="197">
        <v>0</v>
      </c>
      <c r="AM62" s="197">
        <v>0</v>
      </c>
      <c r="AN62" s="197">
        <v>0</v>
      </c>
      <c r="AO62" s="197">
        <v>87.55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1.49</v>
      </c>
      <c r="AE63" s="197">
        <v>0</v>
      </c>
      <c r="AF63" s="197">
        <v>0</v>
      </c>
      <c r="AG63" s="197">
        <v>79.58</v>
      </c>
      <c r="AH63" s="197">
        <v>0</v>
      </c>
      <c r="AI63" s="197">
        <v>19.52</v>
      </c>
      <c r="AJ63" s="197">
        <v>0</v>
      </c>
      <c r="AK63" s="197">
        <v>3.65</v>
      </c>
      <c r="AL63" s="197">
        <v>0</v>
      </c>
      <c r="AM63" s="197">
        <v>0</v>
      </c>
      <c r="AN63" s="197">
        <v>0</v>
      </c>
      <c r="AO63" s="197">
        <v>87.55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1.49</v>
      </c>
      <c r="AE64" s="197">
        <v>0</v>
      </c>
      <c r="AF64" s="197">
        <v>0</v>
      </c>
      <c r="AG64" s="197">
        <v>79.58</v>
      </c>
      <c r="AH64" s="197">
        <v>0</v>
      </c>
      <c r="AI64" s="197">
        <v>19.52</v>
      </c>
      <c r="AJ64" s="197">
        <v>0</v>
      </c>
      <c r="AK64" s="197">
        <v>3.65</v>
      </c>
      <c r="AL64" s="197">
        <v>0</v>
      </c>
      <c r="AM64" s="197">
        <v>0</v>
      </c>
      <c r="AN64" s="197">
        <v>0</v>
      </c>
      <c r="AO64" s="197">
        <v>87.55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0.34</v>
      </c>
      <c r="AD65" s="197">
        <v>1.49</v>
      </c>
      <c r="AE65" s="197">
        <v>0</v>
      </c>
      <c r="AF65" s="197">
        <v>0</v>
      </c>
      <c r="AG65" s="197">
        <v>79.58</v>
      </c>
      <c r="AH65" s="197">
        <v>0</v>
      </c>
      <c r="AI65" s="197">
        <v>19.52</v>
      </c>
      <c r="AJ65" s="197">
        <v>0</v>
      </c>
      <c r="AK65" s="197">
        <v>3.65</v>
      </c>
      <c r="AL65" s="197">
        <v>0</v>
      </c>
      <c r="AM65" s="197">
        <v>0</v>
      </c>
      <c r="AN65" s="197">
        <v>0</v>
      </c>
      <c r="AO65" s="197">
        <v>87.55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0.34</v>
      </c>
      <c r="AD66" s="197">
        <v>1.49</v>
      </c>
      <c r="AE66" s="197">
        <v>0</v>
      </c>
      <c r="AF66" s="197">
        <v>0</v>
      </c>
      <c r="AG66" s="197">
        <v>79.58</v>
      </c>
      <c r="AH66" s="197">
        <v>0</v>
      </c>
      <c r="AI66" s="197">
        <v>19.52</v>
      </c>
      <c r="AJ66" s="197">
        <v>0</v>
      </c>
      <c r="AK66" s="197">
        <v>3.65</v>
      </c>
      <c r="AL66" s="197">
        <v>0</v>
      </c>
      <c r="AM66" s="197">
        <v>0</v>
      </c>
      <c r="AN66" s="197">
        <v>0</v>
      </c>
      <c r="AO66" s="197">
        <v>87.55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0.34</v>
      </c>
      <c r="AD67" s="197">
        <v>1.49</v>
      </c>
      <c r="AE67" s="197">
        <v>0</v>
      </c>
      <c r="AF67" s="197">
        <v>0</v>
      </c>
      <c r="AG67" s="197">
        <v>79.58</v>
      </c>
      <c r="AH67" s="197">
        <v>0</v>
      </c>
      <c r="AI67" s="197">
        <v>19.52</v>
      </c>
      <c r="AJ67" s="197">
        <v>0</v>
      </c>
      <c r="AK67" s="197">
        <v>4.3499999999999996</v>
      </c>
      <c r="AL67" s="197">
        <v>0</v>
      </c>
      <c r="AM67" s="197">
        <v>0</v>
      </c>
      <c r="AN67" s="197">
        <v>0</v>
      </c>
      <c r="AO67" s="197">
        <v>87.55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0.34</v>
      </c>
      <c r="AD68" s="197">
        <v>1.49</v>
      </c>
      <c r="AE68" s="197">
        <v>0</v>
      </c>
      <c r="AF68" s="197">
        <v>0</v>
      </c>
      <c r="AG68" s="197">
        <v>79.58</v>
      </c>
      <c r="AH68" s="197">
        <v>0</v>
      </c>
      <c r="AI68" s="197">
        <v>19.52</v>
      </c>
      <c r="AJ68" s="197">
        <v>0</v>
      </c>
      <c r="AK68" s="197">
        <v>4.3499999999999996</v>
      </c>
      <c r="AL68" s="197">
        <v>0</v>
      </c>
      <c r="AM68" s="197">
        <v>0</v>
      </c>
      <c r="AN68" s="197">
        <v>0</v>
      </c>
      <c r="AO68" s="197">
        <v>87.55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0.34</v>
      </c>
      <c r="AD69" s="197">
        <v>1.49</v>
      </c>
      <c r="AE69" s="197">
        <v>0</v>
      </c>
      <c r="AF69" s="197">
        <v>0</v>
      </c>
      <c r="AG69" s="197">
        <v>79.58</v>
      </c>
      <c r="AH69" s="197">
        <v>0</v>
      </c>
      <c r="AI69" s="197">
        <v>19.52</v>
      </c>
      <c r="AJ69" s="197">
        <v>0</v>
      </c>
      <c r="AK69" s="197">
        <v>4.3499999999999996</v>
      </c>
      <c r="AL69" s="197">
        <v>0</v>
      </c>
      <c r="AM69" s="197">
        <v>0</v>
      </c>
      <c r="AN69" s="197">
        <v>0</v>
      </c>
      <c r="AO69" s="197">
        <v>87.55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0.34</v>
      </c>
      <c r="AD70" s="197">
        <v>1.49</v>
      </c>
      <c r="AE70" s="197">
        <v>0</v>
      </c>
      <c r="AF70" s="197">
        <v>0</v>
      </c>
      <c r="AG70" s="197">
        <v>79.58</v>
      </c>
      <c r="AH70" s="197">
        <v>0</v>
      </c>
      <c r="AI70" s="197">
        <v>19.52</v>
      </c>
      <c r="AJ70" s="197">
        <v>0</v>
      </c>
      <c r="AK70" s="197">
        <v>4.3499999999999996</v>
      </c>
      <c r="AL70" s="197">
        <v>0</v>
      </c>
      <c r="AM70" s="197">
        <v>0</v>
      </c>
      <c r="AN70" s="197">
        <v>0</v>
      </c>
      <c r="AO70" s="197">
        <v>87.55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0.28000000000000003</v>
      </c>
      <c r="AD71" s="197">
        <v>1.49</v>
      </c>
      <c r="AE71" s="197">
        <v>0</v>
      </c>
      <c r="AF71" s="197">
        <v>0</v>
      </c>
      <c r="AG71" s="197">
        <v>79.58</v>
      </c>
      <c r="AH71" s="197">
        <v>0</v>
      </c>
      <c r="AI71" s="197">
        <v>19.52</v>
      </c>
      <c r="AJ71" s="197">
        <v>0</v>
      </c>
      <c r="AK71" s="197">
        <v>4.9400000000000004</v>
      </c>
      <c r="AL71" s="197">
        <v>0</v>
      </c>
      <c r="AM71" s="197">
        <v>0</v>
      </c>
      <c r="AN71" s="197">
        <v>0</v>
      </c>
      <c r="AO71" s="197">
        <v>87.55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0.28000000000000003</v>
      </c>
      <c r="AD72" s="197">
        <v>1.49</v>
      </c>
      <c r="AE72" s="197">
        <v>0</v>
      </c>
      <c r="AF72" s="197">
        <v>0</v>
      </c>
      <c r="AG72" s="197">
        <v>79.58</v>
      </c>
      <c r="AH72" s="197">
        <v>0</v>
      </c>
      <c r="AI72" s="197">
        <v>19.52</v>
      </c>
      <c r="AJ72" s="197">
        <v>0</v>
      </c>
      <c r="AK72" s="197">
        <v>4.9400000000000004</v>
      </c>
      <c r="AL72" s="197">
        <v>0</v>
      </c>
      <c r="AM72" s="197">
        <v>0</v>
      </c>
      <c r="AN72" s="197">
        <v>0</v>
      </c>
      <c r="AO72" s="197">
        <v>87.55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0.28000000000000003</v>
      </c>
      <c r="AD73" s="197">
        <v>1.49</v>
      </c>
      <c r="AE73" s="197">
        <v>0</v>
      </c>
      <c r="AF73" s="197">
        <v>0</v>
      </c>
      <c r="AG73" s="197">
        <v>79.58</v>
      </c>
      <c r="AH73" s="197">
        <v>0</v>
      </c>
      <c r="AI73" s="197">
        <v>19.52</v>
      </c>
      <c r="AJ73" s="197">
        <v>0</v>
      </c>
      <c r="AK73" s="197">
        <v>4.3499999999999996</v>
      </c>
      <c r="AL73" s="197">
        <v>0</v>
      </c>
      <c r="AM73" s="197">
        <v>0</v>
      </c>
      <c r="AN73" s="197">
        <v>0</v>
      </c>
      <c r="AO73" s="197">
        <v>87.55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0.28000000000000003</v>
      </c>
      <c r="AD74" s="197">
        <v>1.49</v>
      </c>
      <c r="AE74" s="197">
        <v>0</v>
      </c>
      <c r="AF74" s="197">
        <v>0</v>
      </c>
      <c r="AG74" s="197">
        <v>79.58</v>
      </c>
      <c r="AH74" s="197">
        <v>0</v>
      </c>
      <c r="AI74" s="197">
        <v>19.52</v>
      </c>
      <c r="AJ74" s="197">
        <v>0</v>
      </c>
      <c r="AK74" s="197">
        <v>4.3499999999999996</v>
      </c>
      <c r="AL74" s="197">
        <v>0</v>
      </c>
      <c r="AM74" s="197">
        <v>0</v>
      </c>
      <c r="AN74" s="197">
        <v>0</v>
      </c>
      <c r="AO74" s="197">
        <v>87.55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0.23</v>
      </c>
      <c r="AD75" s="197">
        <v>1.49</v>
      </c>
      <c r="AE75" s="197">
        <v>0</v>
      </c>
      <c r="AF75" s="197">
        <v>0</v>
      </c>
      <c r="AG75" s="197">
        <v>79.58</v>
      </c>
      <c r="AH75" s="197">
        <v>0</v>
      </c>
      <c r="AI75" s="197">
        <v>19.52</v>
      </c>
      <c r="AJ75" s="197">
        <v>0</v>
      </c>
      <c r="AK75" s="197">
        <v>4.3499999999999996</v>
      </c>
      <c r="AL75" s="197">
        <v>0</v>
      </c>
      <c r="AM75" s="197">
        <v>0</v>
      </c>
      <c r="AN75" s="197">
        <v>0</v>
      </c>
      <c r="AO75" s="197">
        <v>89.38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0.23</v>
      </c>
      <c r="AD76" s="197">
        <v>1.49</v>
      </c>
      <c r="AE76" s="197">
        <v>0</v>
      </c>
      <c r="AF76" s="197">
        <v>0</v>
      </c>
      <c r="AG76" s="197">
        <v>79.58</v>
      </c>
      <c r="AH76" s="197">
        <v>0</v>
      </c>
      <c r="AI76" s="197">
        <v>19.52</v>
      </c>
      <c r="AJ76" s="197">
        <v>0</v>
      </c>
      <c r="AK76" s="197">
        <v>4.3499999999999996</v>
      </c>
      <c r="AL76" s="197">
        <v>0</v>
      </c>
      <c r="AM76" s="197">
        <v>0</v>
      </c>
      <c r="AN76" s="197">
        <v>0</v>
      </c>
      <c r="AO76" s="197">
        <v>89.38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0.23</v>
      </c>
      <c r="AD77" s="197">
        <v>1.49</v>
      </c>
      <c r="AE77" s="197">
        <v>0</v>
      </c>
      <c r="AF77" s="197">
        <v>0</v>
      </c>
      <c r="AG77" s="197">
        <v>79.58</v>
      </c>
      <c r="AH77" s="197">
        <v>0</v>
      </c>
      <c r="AI77" s="197">
        <v>19.52</v>
      </c>
      <c r="AJ77" s="197">
        <v>0</v>
      </c>
      <c r="AK77" s="197">
        <v>4.3499999999999996</v>
      </c>
      <c r="AL77" s="197">
        <v>0</v>
      </c>
      <c r="AM77" s="197">
        <v>0</v>
      </c>
      <c r="AN77" s="197">
        <v>0</v>
      </c>
      <c r="AO77" s="197">
        <v>89.38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0.23</v>
      </c>
      <c r="AD78" s="197">
        <v>1.49</v>
      </c>
      <c r="AE78" s="197">
        <v>0</v>
      </c>
      <c r="AF78" s="197">
        <v>0</v>
      </c>
      <c r="AG78" s="197">
        <v>79.58</v>
      </c>
      <c r="AH78" s="197">
        <v>0</v>
      </c>
      <c r="AI78" s="197">
        <v>19.52</v>
      </c>
      <c r="AJ78" s="197">
        <v>0</v>
      </c>
      <c r="AK78" s="197">
        <v>4.3499999999999996</v>
      </c>
      <c r="AL78" s="197">
        <v>0</v>
      </c>
      <c r="AM78" s="197">
        <v>0</v>
      </c>
      <c r="AN78" s="197">
        <v>0</v>
      </c>
      <c r="AO78" s="197">
        <v>89.38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0.23</v>
      </c>
      <c r="AD79" s="197">
        <v>1.49</v>
      </c>
      <c r="AE79" s="197">
        <v>0</v>
      </c>
      <c r="AF79" s="197">
        <v>0</v>
      </c>
      <c r="AG79" s="197">
        <v>79.58</v>
      </c>
      <c r="AH79" s="197">
        <v>0</v>
      </c>
      <c r="AI79" s="197">
        <v>19.52</v>
      </c>
      <c r="AJ79" s="197">
        <v>0</v>
      </c>
      <c r="AK79" s="197">
        <v>4.3499999999999996</v>
      </c>
      <c r="AL79" s="197">
        <v>0</v>
      </c>
      <c r="AM79" s="197">
        <v>0</v>
      </c>
      <c r="AN79" s="197">
        <v>0</v>
      </c>
      <c r="AO79" s="197">
        <v>89.38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0.23</v>
      </c>
      <c r="AD80" s="197">
        <v>1.49</v>
      </c>
      <c r="AE80" s="197">
        <v>0</v>
      </c>
      <c r="AF80" s="197">
        <v>0</v>
      </c>
      <c r="AG80" s="197">
        <v>79.58</v>
      </c>
      <c r="AH80" s="197">
        <v>0</v>
      </c>
      <c r="AI80" s="197">
        <v>19.52</v>
      </c>
      <c r="AJ80" s="197">
        <v>0</v>
      </c>
      <c r="AK80" s="197">
        <v>4.3499999999999996</v>
      </c>
      <c r="AL80" s="197">
        <v>0</v>
      </c>
      <c r="AM80" s="197">
        <v>0</v>
      </c>
      <c r="AN80" s="197">
        <v>0</v>
      </c>
      <c r="AO80" s="197">
        <v>89.38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0.23</v>
      </c>
      <c r="AD81" s="197">
        <v>1.49</v>
      </c>
      <c r="AE81" s="197">
        <v>0</v>
      </c>
      <c r="AF81" s="197">
        <v>0</v>
      </c>
      <c r="AG81" s="197">
        <v>79.58</v>
      </c>
      <c r="AH81" s="197">
        <v>0</v>
      </c>
      <c r="AI81" s="197">
        <v>19.52</v>
      </c>
      <c r="AJ81" s="197">
        <v>0</v>
      </c>
      <c r="AK81" s="197">
        <v>4.3499999999999996</v>
      </c>
      <c r="AL81" s="197">
        <v>0</v>
      </c>
      <c r="AM81" s="197">
        <v>0</v>
      </c>
      <c r="AN81" s="197">
        <v>0</v>
      </c>
      <c r="AO81" s="197">
        <v>89.38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0.23</v>
      </c>
      <c r="AD82" s="197">
        <v>1.49</v>
      </c>
      <c r="AE82" s="197">
        <v>0</v>
      </c>
      <c r="AF82" s="197">
        <v>0</v>
      </c>
      <c r="AG82" s="197">
        <v>79.58</v>
      </c>
      <c r="AH82" s="197">
        <v>0</v>
      </c>
      <c r="AI82" s="197">
        <v>19.52</v>
      </c>
      <c r="AJ82" s="197">
        <v>0</v>
      </c>
      <c r="AK82" s="197">
        <v>4.3499999999999996</v>
      </c>
      <c r="AL82" s="197">
        <v>0</v>
      </c>
      <c r="AM82" s="197">
        <v>0</v>
      </c>
      <c r="AN82" s="197">
        <v>0</v>
      </c>
      <c r="AO82" s="197">
        <v>89.38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0.18</v>
      </c>
      <c r="AD83" s="197">
        <v>1.49</v>
      </c>
      <c r="AE83" s="197">
        <v>0</v>
      </c>
      <c r="AF83" s="197">
        <v>0</v>
      </c>
      <c r="AG83" s="197">
        <v>79.58</v>
      </c>
      <c r="AH83" s="197">
        <v>0</v>
      </c>
      <c r="AI83" s="197">
        <v>19.52</v>
      </c>
      <c r="AJ83" s="197">
        <v>0</v>
      </c>
      <c r="AK83" s="197">
        <v>4.3499999999999996</v>
      </c>
      <c r="AL83" s="197">
        <v>0</v>
      </c>
      <c r="AM83" s="197">
        <v>0</v>
      </c>
      <c r="AN83" s="197">
        <v>0</v>
      </c>
      <c r="AO83" s="197">
        <v>89.38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0.18</v>
      </c>
      <c r="AD84" s="197">
        <v>1.49</v>
      </c>
      <c r="AE84" s="197">
        <v>0</v>
      </c>
      <c r="AF84" s="197">
        <v>0</v>
      </c>
      <c r="AG84" s="197">
        <v>79.58</v>
      </c>
      <c r="AH84" s="197">
        <v>0</v>
      </c>
      <c r="AI84" s="197">
        <v>19.52</v>
      </c>
      <c r="AJ84" s="197">
        <v>0</v>
      </c>
      <c r="AK84" s="197">
        <v>4.3499999999999996</v>
      </c>
      <c r="AL84" s="197">
        <v>0</v>
      </c>
      <c r="AM84" s="197">
        <v>0</v>
      </c>
      <c r="AN84" s="197">
        <v>0</v>
      </c>
      <c r="AO84" s="197">
        <v>89.38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0.18</v>
      </c>
      <c r="AD85" s="197">
        <v>1.49</v>
      </c>
      <c r="AE85" s="197">
        <v>0</v>
      </c>
      <c r="AF85" s="197">
        <v>0</v>
      </c>
      <c r="AG85" s="197">
        <v>79.58</v>
      </c>
      <c r="AH85" s="197">
        <v>0</v>
      </c>
      <c r="AI85" s="197">
        <v>19.52</v>
      </c>
      <c r="AJ85" s="197">
        <v>0</v>
      </c>
      <c r="AK85" s="197">
        <v>4.3499999999999996</v>
      </c>
      <c r="AL85" s="197">
        <v>0</v>
      </c>
      <c r="AM85" s="197">
        <v>0</v>
      </c>
      <c r="AN85" s="197">
        <v>0</v>
      </c>
      <c r="AO85" s="197">
        <v>89.38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0.18</v>
      </c>
      <c r="AD86" s="197">
        <v>1.49</v>
      </c>
      <c r="AE86" s="197">
        <v>0</v>
      </c>
      <c r="AF86" s="197">
        <v>0</v>
      </c>
      <c r="AG86" s="197">
        <v>79.58</v>
      </c>
      <c r="AH86" s="197">
        <v>0</v>
      </c>
      <c r="AI86" s="197">
        <v>19.52</v>
      </c>
      <c r="AJ86" s="197">
        <v>0</v>
      </c>
      <c r="AK86" s="197">
        <v>4.3499999999999996</v>
      </c>
      <c r="AL86" s="197">
        <v>0</v>
      </c>
      <c r="AM86" s="197">
        <v>0</v>
      </c>
      <c r="AN86" s="197">
        <v>0</v>
      </c>
      <c r="AO86" s="197">
        <v>89.38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0.13</v>
      </c>
      <c r="AD87" s="197">
        <v>1.49</v>
      </c>
      <c r="AE87" s="197">
        <v>0</v>
      </c>
      <c r="AF87" s="197">
        <v>0</v>
      </c>
      <c r="AG87" s="197">
        <v>79.58</v>
      </c>
      <c r="AH87" s="197">
        <v>0</v>
      </c>
      <c r="AI87" s="197">
        <v>19.52</v>
      </c>
      <c r="AJ87" s="197">
        <v>0</v>
      </c>
      <c r="AK87" s="197">
        <v>4.3499999999999996</v>
      </c>
      <c r="AL87" s="197">
        <v>0</v>
      </c>
      <c r="AM87" s="197">
        <v>0</v>
      </c>
      <c r="AN87" s="197">
        <v>0</v>
      </c>
      <c r="AO87" s="197">
        <v>89.38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0.13</v>
      </c>
      <c r="AD88" s="197">
        <v>1.49</v>
      </c>
      <c r="AE88" s="197">
        <v>0</v>
      </c>
      <c r="AF88" s="197">
        <v>0</v>
      </c>
      <c r="AG88" s="197">
        <v>79.58</v>
      </c>
      <c r="AH88" s="197">
        <v>0</v>
      </c>
      <c r="AI88" s="197">
        <v>19.52</v>
      </c>
      <c r="AJ88" s="197">
        <v>0</v>
      </c>
      <c r="AK88" s="197">
        <v>4.3499999999999996</v>
      </c>
      <c r="AL88" s="197">
        <v>0</v>
      </c>
      <c r="AM88" s="197">
        <v>0</v>
      </c>
      <c r="AN88" s="197">
        <v>0</v>
      </c>
      <c r="AO88" s="197">
        <v>89.38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0.13</v>
      </c>
      <c r="AD89" s="197">
        <v>1.49</v>
      </c>
      <c r="AE89" s="197">
        <v>0</v>
      </c>
      <c r="AF89" s="197">
        <v>0</v>
      </c>
      <c r="AG89" s="197">
        <v>79.58</v>
      </c>
      <c r="AH89" s="197">
        <v>0</v>
      </c>
      <c r="AI89" s="197">
        <v>19.52</v>
      </c>
      <c r="AJ89" s="197">
        <v>0</v>
      </c>
      <c r="AK89" s="197">
        <v>4.3499999999999996</v>
      </c>
      <c r="AL89" s="197">
        <v>0</v>
      </c>
      <c r="AM89" s="197">
        <v>0</v>
      </c>
      <c r="AN89" s="197">
        <v>0</v>
      </c>
      <c r="AO89" s="197">
        <v>89.38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0.13</v>
      </c>
      <c r="AD90" s="197">
        <v>1.49</v>
      </c>
      <c r="AE90" s="197">
        <v>0</v>
      </c>
      <c r="AF90" s="197">
        <v>0</v>
      </c>
      <c r="AG90" s="197">
        <v>79.58</v>
      </c>
      <c r="AH90" s="197">
        <v>0</v>
      </c>
      <c r="AI90" s="197">
        <v>19.52</v>
      </c>
      <c r="AJ90" s="197">
        <v>0</v>
      </c>
      <c r="AK90" s="197">
        <v>4.3499999999999996</v>
      </c>
      <c r="AL90" s="197">
        <v>0</v>
      </c>
      <c r="AM90" s="197">
        <v>0</v>
      </c>
      <c r="AN90" s="197">
        <v>0</v>
      </c>
      <c r="AO90" s="197">
        <v>89.38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0.13</v>
      </c>
      <c r="AD91" s="197">
        <v>1.49</v>
      </c>
      <c r="AE91" s="197">
        <v>0</v>
      </c>
      <c r="AF91" s="197">
        <v>0</v>
      </c>
      <c r="AG91" s="197">
        <v>79.58</v>
      </c>
      <c r="AH91" s="197">
        <v>0</v>
      </c>
      <c r="AI91" s="197">
        <v>19.52</v>
      </c>
      <c r="AJ91" s="197">
        <v>0</v>
      </c>
      <c r="AK91" s="197">
        <v>4.3499999999999996</v>
      </c>
      <c r="AL91" s="197">
        <v>0</v>
      </c>
      <c r="AM91" s="197">
        <v>0</v>
      </c>
      <c r="AN91" s="197">
        <v>0</v>
      </c>
      <c r="AO91" s="197">
        <v>89.38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0.13</v>
      </c>
      <c r="AD92" s="197">
        <v>1.49</v>
      </c>
      <c r="AE92" s="197">
        <v>0</v>
      </c>
      <c r="AF92" s="197">
        <v>0</v>
      </c>
      <c r="AG92" s="197">
        <v>79.58</v>
      </c>
      <c r="AH92" s="197">
        <v>0</v>
      </c>
      <c r="AI92" s="197">
        <v>19.52</v>
      </c>
      <c r="AJ92" s="197">
        <v>0</v>
      </c>
      <c r="AK92" s="197">
        <v>4.3499999999999996</v>
      </c>
      <c r="AL92" s="197">
        <v>0</v>
      </c>
      <c r="AM92" s="197">
        <v>0</v>
      </c>
      <c r="AN92" s="197">
        <v>0</v>
      </c>
      <c r="AO92" s="197">
        <v>89.38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0.13</v>
      </c>
      <c r="AD93" s="197">
        <v>1.49</v>
      </c>
      <c r="AE93" s="197">
        <v>0</v>
      </c>
      <c r="AF93" s="197">
        <v>0</v>
      </c>
      <c r="AG93" s="197">
        <v>79.58</v>
      </c>
      <c r="AH93" s="197">
        <v>0</v>
      </c>
      <c r="AI93" s="197">
        <v>19.52</v>
      </c>
      <c r="AJ93" s="197">
        <v>0</v>
      </c>
      <c r="AK93" s="197">
        <v>4.3499999999999996</v>
      </c>
      <c r="AL93" s="197">
        <v>0</v>
      </c>
      <c r="AM93" s="197">
        <v>0</v>
      </c>
      <c r="AN93" s="197">
        <v>0</v>
      </c>
      <c r="AO93" s="197">
        <v>89.38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0.13</v>
      </c>
      <c r="AD94" s="197">
        <v>1.49</v>
      </c>
      <c r="AE94" s="197">
        <v>0</v>
      </c>
      <c r="AF94" s="197">
        <v>0</v>
      </c>
      <c r="AG94" s="197">
        <v>79.58</v>
      </c>
      <c r="AH94" s="197">
        <v>0</v>
      </c>
      <c r="AI94" s="197">
        <v>19.52</v>
      </c>
      <c r="AJ94" s="197">
        <v>0</v>
      </c>
      <c r="AK94" s="197">
        <v>4.3499999999999996</v>
      </c>
      <c r="AL94" s="197">
        <v>0</v>
      </c>
      <c r="AM94" s="197">
        <v>0</v>
      </c>
      <c r="AN94" s="197">
        <v>0</v>
      </c>
      <c r="AO94" s="197">
        <v>89.38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0.13</v>
      </c>
      <c r="AD95" s="197">
        <v>1.49</v>
      </c>
      <c r="AE95" s="197">
        <v>0</v>
      </c>
      <c r="AF95" s="197">
        <v>0</v>
      </c>
      <c r="AG95" s="197">
        <v>79.58</v>
      </c>
      <c r="AH95" s="197">
        <v>0</v>
      </c>
      <c r="AI95" s="197">
        <v>19.52</v>
      </c>
      <c r="AJ95" s="197">
        <v>0</v>
      </c>
      <c r="AK95" s="197">
        <v>4.3499999999999996</v>
      </c>
      <c r="AL95" s="197">
        <v>0</v>
      </c>
      <c r="AM95" s="197">
        <v>0</v>
      </c>
      <c r="AN95" s="197">
        <v>0</v>
      </c>
      <c r="AO95" s="197">
        <v>89.38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0.13</v>
      </c>
      <c r="AD96" s="197">
        <v>1.49</v>
      </c>
      <c r="AE96" s="197">
        <v>0</v>
      </c>
      <c r="AF96" s="197">
        <v>0</v>
      </c>
      <c r="AG96" s="197">
        <v>79.58</v>
      </c>
      <c r="AH96" s="197">
        <v>0</v>
      </c>
      <c r="AI96" s="197">
        <v>19.52</v>
      </c>
      <c r="AJ96" s="197">
        <v>0</v>
      </c>
      <c r="AK96" s="197">
        <v>4.3499999999999996</v>
      </c>
      <c r="AL96" s="197">
        <v>0</v>
      </c>
      <c r="AM96" s="197">
        <v>0</v>
      </c>
      <c r="AN96" s="197">
        <v>0</v>
      </c>
      <c r="AO96" s="197">
        <v>89.38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0.13</v>
      </c>
      <c r="AD97" s="197">
        <v>1.49</v>
      </c>
      <c r="AE97" s="197">
        <v>0</v>
      </c>
      <c r="AF97" s="197">
        <v>0</v>
      </c>
      <c r="AG97" s="197">
        <v>79.58</v>
      </c>
      <c r="AH97" s="197">
        <v>0</v>
      </c>
      <c r="AI97" s="197">
        <v>19.52</v>
      </c>
      <c r="AJ97" s="197">
        <v>0</v>
      </c>
      <c r="AK97" s="197">
        <v>4.3499999999999996</v>
      </c>
      <c r="AL97" s="197">
        <v>0</v>
      </c>
      <c r="AM97" s="197">
        <v>0</v>
      </c>
      <c r="AN97" s="197">
        <v>0</v>
      </c>
      <c r="AO97" s="197">
        <v>89.38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0.13</v>
      </c>
      <c r="AD98" s="197">
        <v>1.49</v>
      </c>
      <c r="AE98" s="197">
        <v>0</v>
      </c>
      <c r="AF98" s="197">
        <v>0</v>
      </c>
      <c r="AG98" s="197">
        <v>79.58</v>
      </c>
      <c r="AH98" s="197">
        <v>0</v>
      </c>
      <c r="AI98" s="197">
        <v>19.52</v>
      </c>
      <c r="AJ98" s="197">
        <v>0</v>
      </c>
      <c r="AK98" s="197">
        <v>4.3499999999999996</v>
      </c>
      <c r="AL98" s="197">
        <v>0</v>
      </c>
      <c r="AM98" s="197">
        <v>0</v>
      </c>
      <c r="AN98" s="197">
        <v>0</v>
      </c>
      <c r="AO98" s="197">
        <v>89.38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1.82E-3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0.46847999999999967</v>
      </c>
      <c r="AJ99">
        <f t="shared" si="0"/>
        <v>0</v>
      </c>
      <c r="AK99">
        <f t="shared" si="0"/>
        <v>9.6295000000000172E-2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2.1341400000000017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12.56</v>
      </c>
      <c r="E3" s="197">
        <v>0</v>
      </c>
      <c r="F3" s="197">
        <v>11.5</v>
      </c>
      <c r="G3" s="197">
        <v>6.66</v>
      </c>
      <c r="H3" s="197">
        <v>0</v>
      </c>
      <c r="I3" s="197">
        <v>14.29</v>
      </c>
      <c r="J3" s="197">
        <v>10.09</v>
      </c>
      <c r="K3" s="197">
        <v>0.15</v>
      </c>
      <c r="L3" s="197">
        <v>18.399999999999999</v>
      </c>
      <c r="M3" s="197">
        <v>0.9</v>
      </c>
      <c r="N3" s="197">
        <v>0.56999999999999995</v>
      </c>
      <c r="O3" s="197">
        <v>0</v>
      </c>
      <c r="P3" s="197">
        <v>1.01</v>
      </c>
      <c r="Q3" s="197">
        <v>0.1</v>
      </c>
      <c r="R3" s="197">
        <v>0.25</v>
      </c>
      <c r="S3" s="197">
        <v>0.26</v>
      </c>
      <c r="T3" s="197">
        <v>0</v>
      </c>
      <c r="U3" s="197">
        <v>1.7</v>
      </c>
      <c r="V3" s="197">
        <v>0.18</v>
      </c>
      <c r="W3" s="197">
        <v>0.44</v>
      </c>
      <c r="X3" s="197">
        <v>0.87</v>
      </c>
      <c r="Y3" s="197">
        <v>0</v>
      </c>
      <c r="Z3" s="197">
        <v>2</v>
      </c>
      <c r="AA3" s="197">
        <v>0.75</v>
      </c>
      <c r="AB3" s="197">
        <v>0</v>
      </c>
      <c r="AC3" s="197">
        <v>1.26</v>
      </c>
      <c r="AD3" s="197">
        <v>8.9</v>
      </c>
      <c r="AE3" s="197">
        <v>0</v>
      </c>
      <c r="AF3" s="197">
        <v>0</v>
      </c>
      <c r="AG3" s="197">
        <v>51.09</v>
      </c>
      <c r="AH3" s="197">
        <v>0</v>
      </c>
      <c r="AI3" s="197">
        <v>12.53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266.45999999999998</v>
      </c>
      <c r="AP3" s="197">
        <v>0</v>
      </c>
      <c r="AQ3" s="197">
        <v>0</v>
      </c>
      <c r="AR3" s="197">
        <v>0</v>
      </c>
      <c r="AS3" s="197">
        <v>1.67</v>
      </c>
      <c r="AT3" s="197">
        <v>1.85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12.56</v>
      </c>
      <c r="E4" s="197">
        <v>0</v>
      </c>
      <c r="F4" s="197">
        <v>11.5</v>
      </c>
      <c r="G4" s="197">
        <v>6.66</v>
      </c>
      <c r="H4" s="197">
        <v>0</v>
      </c>
      <c r="I4" s="197">
        <v>14.29</v>
      </c>
      <c r="J4" s="197">
        <v>10.09</v>
      </c>
      <c r="K4" s="197">
        <v>0.15</v>
      </c>
      <c r="L4" s="197">
        <v>18.399999999999999</v>
      </c>
      <c r="M4" s="197">
        <v>0.9</v>
      </c>
      <c r="N4" s="197">
        <v>0.56999999999999995</v>
      </c>
      <c r="O4" s="197">
        <v>0</v>
      </c>
      <c r="P4" s="197">
        <v>1.01</v>
      </c>
      <c r="Q4" s="197">
        <v>0.1</v>
      </c>
      <c r="R4" s="197">
        <v>0.25</v>
      </c>
      <c r="S4" s="197">
        <v>0.26</v>
      </c>
      <c r="T4" s="197">
        <v>0</v>
      </c>
      <c r="U4" s="197">
        <v>1.7</v>
      </c>
      <c r="V4" s="197">
        <v>0.18</v>
      </c>
      <c r="W4" s="197">
        <v>0.44</v>
      </c>
      <c r="X4" s="197">
        <v>0.87</v>
      </c>
      <c r="Y4" s="197">
        <v>0</v>
      </c>
      <c r="Z4" s="197">
        <v>2</v>
      </c>
      <c r="AA4" s="197">
        <v>0.75</v>
      </c>
      <c r="AB4" s="197">
        <v>0</v>
      </c>
      <c r="AC4" s="197">
        <v>1.26</v>
      </c>
      <c r="AD4" s="197">
        <v>8.9</v>
      </c>
      <c r="AE4" s="197">
        <v>0</v>
      </c>
      <c r="AF4" s="197">
        <v>0</v>
      </c>
      <c r="AG4" s="197">
        <v>51.09</v>
      </c>
      <c r="AH4" s="197">
        <v>0</v>
      </c>
      <c r="AI4" s="197">
        <v>12.53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266.45999999999998</v>
      </c>
      <c r="AP4" s="197">
        <v>0</v>
      </c>
      <c r="AQ4" s="197">
        <v>0</v>
      </c>
      <c r="AR4" s="197">
        <v>0</v>
      </c>
      <c r="AS4" s="197">
        <v>1.67</v>
      </c>
      <c r="AT4" s="197">
        <v>1.85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12.56</v>
      </c>
      <c r="E5" s="197">
        <v>0</v>
      </c>
      <c r="F5" s="197">
        <v>11.5</v>
      </c>
      <c r="G5" s="197">
        <v>6.66</v>
      </c>
      <c r="H5" s="197">
        <v>0</v>
      </c>
      <c r="I5" s="197">
        <v>14.29</v>
      </c>
      <c r="J5" s="197">
        <v>10.09</v>
      </c>
      <c r="K5" s="197">
        <v>0.15</v>
      </c>
      <c r="L5" s="197">
        <v>18.399999999999999</v>
      </c>
      <c r="M5" s="197">
        <v>0.9</v>
      </c>
      <c r="N5" s="197">
        <v>0.56999999999999995</v>
      </c>
      <c r="O5" s="197">
        <v>0</v>
      </c>
      <c r="P5" s="197">
        <v>1.01</v>
      </c>
      <c r="Q5" s="197">
        <v>0.1</v>
      </c>
      <c r="R5" s="197">
        <v>0.25</v>
      </c>
      <c r="S5" s="197">
        <v>0.26</v>
      </c>
      <c r="T5" s="197">
        <v>0</v>
      </c>
      <c r="U5" s="197">
        <v>1.7</v>
      </c>
      <c r="V5" s="197">
        <v>0.18</v>
      </c>
      <c r="W5" s="197">
        <v>0.44</v>
      </c>
      <c r="X5" s="197">
        <v>0.92</v>
      </c>
      <c r="Y5" s="197">
        <v>0</v>
      </c>
      <c r="Z5" s="197">
        <v>2</v>
      </c>
      <c r="AA5" s="197">
        <v>0.75</v>
      </c>
      <c r="AB5" s="197">
        <v>0</v>
      </c>
      <c r="AC5" s="197">
        <v>1.26</v>
      </c>
      <c r="AD5" s="197">
        <v>8.9</v>
      </c>
      <c r="AE5" s="197">
        <v>0</v>
      </c>
      <c r="AF5" s="197">
        <v>0</v>
      </c>
      <c r="AG5" s="197">
        <v>51.09</v>
      </c>
      <c r="AH5" s="197">
        <v>0</v>
      </c>
      <c r="AI5" s="197">
        <v>12.53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266.45999999999998</v>
      </c>
      <c r="AP5" s="197">
        <v>0</v>
      </c>
      <c r="AQ5" s="197">
        <v>0</v>
      </c>
      <c r="AR5" s="197">
        <v>0</v>
      </c>
      <c r="AS5" s="197">
        <v>1.67</v>
      </c>
      <c r="AT5" s="197">
        <v>1.85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12.56</v>
      </c>
      <c r="E6" s="197">
        <v>0</v>
      </c>
      <c r="F6" s="197">
        <v>11.5</v>
      </c>
      <c r="G6" s="197">
        <v>6.66</v>
      </c>
      <c r="H6" s="197">
        <v>0</v>
      </c>
      <c r="I6" s="197">
        <v>14.29</v>
      </c>
      <c r="J6" s="197">
        <v>10.09</v>
      </c>
      <c r="K6" s="197">
        <v>0.15</v>
      </c>
      <c r="L6" s="197">
        <v>18.399999999999999</v>
      </c>
      <c r="M6" s="197">
        <v>0.9</v>
      </c>
      <c r="N6" s="197">
        <v>0.56999999999999995</v>
      </c>
      <c r="O6" s="197">
        <v>0</v>
      </c>
      <c r="P6" s="197">
        <v>1.01</v>
      </c>
      <c r="Q6" s="197">
        <v>0.1</v>
      </c>
      <c r="R6" s="197">
        <v>0.25</v>
      </c>
      <c r="S6" s="197">
        <v>0.26</v>
      </c>
      <c r="T6" s="197">
        <v>0</v>
      </c>
      <c r="U6" s="197">
        <v>1.7</v>
      </c>
      <c r="V6" s="197">
        <v>0.18</v>
      </c>
      <c r="W6" s="197">
        <v>0.44</v>
      </c>
      <c r="X6" s="197">
        <v>0.96</v>
      </c>
      <c r="Y6" s="197">
        <v>0</v>
      </c>
      <c r="Z6" s="197">
        <v>2</v>
      </c>
      <c r="AA6" s="197">
        <v>0.75</v>
      </c>
      <c r="AB6" s="197">
        <v>0</v>
      </c>
      <c r="AC6" s="197">
        <v>1.26</v>
      </c>
      <c r="AD6" s="197">
        <v>8.9</v>
      </c>
      <c r="AE6" s="197">
        <v>0</v>
      </c>
      <c r="AF6" s="197">
        <v>0</v>
      </c>
      <c r="AG6" s="197">
        <v>51.09</v>
      </c>
      <c r="AH6" s="197">
        <v>0</v>
      </c>
      <c r="AI6" s="197">
        <v>12.53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266.45999999999998</v>
      </c>
      <c r="AP6" s="197">
        <v>0</v>
      </c>
      <c r="AQ6" s="197">
        <v>0</v>
      </c>
      <c r="AR6" s="197">
        <v>0</v>
      </c>
      <c r="AS6" s="197">
        <v>1.67</v>
      </c>
      <c r="AT6" s="197">
        <v>1.85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12.56</v>
      </c>
      <c r="E7" s="197">
        <v>0</v>
      </c>
      <c r="F7" s="197">
        <v>11.66</v>
      </c>
      <c r="G7" s="197">
        <v>6.66</v>
      </c>
      <c r="H7" s="197">
        <v>0</v>
      </c>
      <c r="I7" s="197">
        <v>14.29</v>
      </c>
      <c r="J7" s="197">
        <v>10.09</v>
      </c>
      <c r="K7" s="197">
        <v>0.15</v>
      </c>
      <c r="L7" s="197">
        <v>79.88</v>
      </c>
      <c r="M7" s="197">
        <v>0.9</v>
      </c>
      <c r="N7" s="197">
        <v>0.56999999999999995</v>
      </c>
      <c r="O7" s="197">
        <v>0</v>
      </c>
      <c r="P7" s="197">
        <v>1.01</v>
      </c>
      <c r="Q7" s="197">
        <v>3.06</v>
      </c>
      <c r="R7" s="197">
        <v>0.25</v>
      </c>
      <c r="S7" s="197">
        <v>8.1</v>
      </c>
      <c r="T7" s="197">
        <v>0</v>
      </c>
      <c r="U7" s="197">
        <v>1.7</v>
      </c>
      <c r="V7" s="197">
        <v>0.18</v>
      </c>
      <c r="W7" s="197">
        <v>0.44</v>
      </c>
      <c r="X7" s="197">
        <v>0.96</v>
      </c>
      <c r="Y7" s="197">
        <v>0</v>
      </c>
      <c r="Z7" s="197">
        <v>2</v>
      </c>
      <c r="AA7" s="197">
        <v>0.75</v>
      </c>
      <c r="AB7" s="197">
        <v>0</v>
      </c>
      <c r="AC7" s="197">
        <v>1.26</v>
      </c>
      <c r="AD7" s="197">
        <v>8.9</v>
      </c>
      <c r="AE7" s="197">
        <v>0</v>
      </c>
      <c r="AF7" s="197">
        <v>0</v>
      </c>
      <c r="AG7" s="197">
        <v>51.09</v>
      </c>
      <c r="AH7" s="197">
        <v>0</v>
      </c>
      <c r="AI7" s="197">
        <v>12.53</v>
      </c>
      <c r="AJ7" s="197">
        <v>0</v>
      </c>
      <c r="AK7" s="197">
        <v>10.89</v>
      </c>
      <c r="AL7" s="197">
        <v>0</v>
      </c>
      <c r="AM7" s="197">
        <v>0</v>
      </c>
      <c r="AN7" s="197">
        <v>0</v>
      </c>
      <c r="AO7" s="197">
        <v>266.45999999999998</v>
      </c>
      <c r="AP7" s="197">
        <v>0</v>
      </c>
      <c r="AQ7" s="197">
        <v>0</v>
      </c>
      <c r="AR7" s="197">
        <v>0</v>
      </c>
      <c r="AS7" s="197">
        <v>1.67</v>
      </c>
      <c r="AT7" s="197">
        <v>1.85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12.56</v>
      </c>
      <c r="E8" s="197">
        <v>0</v>
      </c>
      <c r="F8" s="197">
        <v>11.66</v>
      </c>
      <c r="G8" s="197">
        <v>6.66</v>
      </c>
      <c r="H8" s="197">
        <v>0</v>
      </c>
      <c r="I8" s="197">
        <v>14.29</v>
      </c>
      <c r="J8" s="197">
        <v>10.09</v>
      </c>
      <c r="K8" s="197">
        <v>0.15</v>
      </c>
      <c r="L8" s="197">
        <v>142.81</v>
      </c>
      <c r="M8" s="197">
        <v>0.9</v>
      </c>
      <c r="N8" s="197">
        <v>0.56999999999999995</v>
      </c>
      <c r="O8" s="197">
        <v>0</v>
      </c>
      <c r="P8" s="197">
        <v>1.01</v>
      </c>
      <c r="Q8" s="197">
        <v>3.06</v>
      </c>
      <c r="R8" s="197">
        <v>0.25</v>
      </c>
      <c r="S8" s="197">
        <v>8.1</v>
      </c>
      <c r="T8" s="197">
        <v>0</v>
      </c>
      <c r="U8" s="197">
        <v>1.7</v>
      </c>
      <c r="V8" s="197">
        <v>0.18</v>
      </c>
      <c r="W8" s="197">
        <v>0.44</v>
      </c>
      <c r="X8" s="197">
        <v>0.96</v>
      </c>
      <c r="Y8" s="197">
        <v>0</v>
      </c>
      <c r="Z8" s="197">
        <v>2</v>
      </c>
      <c r="AA8" s="197">
        <v>0.75</v>
      </c>
      <c r="AB8" s="197">
        <v>0</v>
      </c>
      <c r="AC8" s="197">
        <v>1.26</v>
      </c>
      <c r="AD8" s="197">
        <v>8.9</v>
      </c>
      <c r="AE8" s="197">
        <v>0</v>
      </c>
      <c r="AF8" s="197">
        <v>0</v>
      </c>
      <c r="AG8" s="197">
        <v>51.09</v>
      </c>
      <c r="AH8" s="197">
        <v>0</v>
      </c>
      <c r="AI8" s="197">
        <v>12.53</v>
      </c>
      <c r="AJ8" s="197">
        <v>0</v>
      </c>
      <c r="AK8" s="197">
        <v>10.89</v>
      </c>
      <c r="AL8" s="197">
        <v>0</v>
      </c>
      <c r="AM8" s="197">
        <v>0</v>
      </c>
      <c r="AN8" s="197">
        <v>0</v>
      </c>
      <c r="AO8" s="197">
        <v>266.45999999999998</v>
      </c>
      <c r="AP8" s="197">
        <v>0</v>
      </c>
      <c r="AQ8" s="197">
        <v>0</v>
      </c>
      <c r="AR8" s="197">
        <v>0</v>
      </c>
      <c r="AS8" s="197">
        <v>1.67</v>
      </c>
      <c r="AT8" s="197">
        <v>1.85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12.56</v>
      </c>
      <c r="E9" s="197">
        <v>0</v>
      </c>
      <c r="F9" s="197">
        <v>11.66</v>
      </c>
      <c r="G9" s="197">
        <v>6.66</v>
      </c>
      <c r="H9" s="197">
        <v>0</v>
      </c>
      <c r="I9" s="197">
        <v>14.29</v>
      </c>
      <c r="J9" s="197">
        <v>10.09</v>
      </c>
      <c r="K9" s="197">
        <v>0.15</v>
      </c>
      <c r="L9" s="197">
        <v>210.59</v>
      </c>
      <c r="M9" s="197">
        <v>0.9</v>
      </c>
      <c r="N9" s="197">
        <v>0.56999999999999995</v>
      </c>
      <c r="O9" s="197">
        <v>0</v>
      </c>
      <c r="P9" s="197">
        <v>1.01</v>
      </c>
      <c r="Q9" s="197">
        <v>3.06</v>
      </c>
      <c r="R9" s="197">
        <v>0.25</v>
      </c>
      <c r="S9" s="197">
        <v>8.1</v>
      </c>
      <c r="T9" s="197">
        <v>0</v>
      </c>
      <c r="U9" s="197">
        <v>1.7</v>
      </c>
      <c r="V9" s="197">
        <v>0.18</v>
      </c>
      <c r="W9" s="197">
        <v>0.44</v>
      </c>
      <c r="X9" s="197">
        <v>0.96</v>
      </c>
      <c r="Y9" s="197">
        <v>0</v>
      </c>
      <c r="Z9" s="197">
        <v>2</v>
      </c>
      <c r="AA9" s="197">
        <v>0.75</v>
      </c>
      <c r="AB9" s="197">
        <v>0</v>
      </c>
      <c r="AC9" s="197">
        <v>1.26</v>
      </c>
      <c r="AD9" s="197">
        <v>8.9</v>
      </c>
      <c r="AE9" s="197">
        <v>0</v>
      </c>
      <c r="AF9" s="197">
        <v>0</v>
      </c>
      <c r="AG9" s="197">
        <v>51.09</v>
      </c>
      <c r="AH9" s="197">
        <v>0</v>
      </c>
      <c r="AI9" s="197">
        <v>12.53</v>
      </c>
      <c r="AJ9" s="197">
        <v>0</v>
      </c>
      <c r="AK9" s="197">
        <v>10.89</v>
      </c>
      <c r="AL9" s="197">
        <v>0</v>
      </c>
      <c r="AM9" s="197">
        <v>0</v>
      </c>
      <c r="AN9" s="197">
        <v>0</v>
      </c>
      <c r="AO9" s="197">
        <v>266.45999999999998</v>
      </c>
      <c r="AP9" s="197">
        <v>0</v>
      </c>
      <c r="AQ9" s="197">
        <v>0</v>
      </c>
      <c r="AR9" s="197">
        <v>0</v>
      </c>
      <c r="AS9" s="197">
        <v>1.67</v>
      </c>
      <c r="AT9" s="197">
        <v>1.85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12.56</v>
      </c>
      <c r="E10" s="197">
        <v>0</v>
      </c>
      <c r="F10" s="197">
        <v>11.66</v>
      </c>
      <c r="G10" s="197">
        <v>6.66</v>
      </c>
      <c r="H10" s="197">
        <v>0</v>
      </c>
      <c r="I10" s="197">
        <v>14.29</v>
      </c>
      <c r="J10" s="197">
        <v>10.09</v>
      </c>
      <c r="K10" s="197">
        <v>0.15</v>
      </c>
      <c r="L10" s="197">
        <v>270.62</v>
      </c>
      <c r="M10" s="197">
        <v>0.9</v>
      </c>
      <c r="N10" s="197">
        <v>0.56999999999999995</v>
      </c>
      <c r="O10" s="197">
        <v>0</v>
      </c>
      <c r="P10" s="197">
        <v>1.01</v>
      </c>
      <c r="Q10" s="197">
        <v>3.06</v>
      </c>
      <c r="R10" s="197">
        <v>0.25</v>
      </c>
      <c r="S10" s="197">
        <v>8.1</v>
      </c>
      <c r="T10" s="197">
        <v>0</v>
      </c>
      <c r="U10" s="197">
        <v>1.7</v>
      </c>
      <c r="V10" s="197">
        <v>0.18</v>
      </c>
      <c r="W10" s="197">
        <v>0.44</v>
      </c>
      <c r="X10" s="197">
        <v>0.96</v>
      </c>
      <c r="Y10" s="197">
        <v>0</v>
      </c>
      <c r="Z10" s="197">
        <v>2</v>
      </c>
      <c r="AA10" s="197">
        <v>0.75</v>
      </c>
      <c r="AB10" s="197">
        <v>0</v>
      </c>
      <c r="AC10" s="197">
        <v>1.26</v>
      </c>
      <c r="AD10" s="197">
        <v>8.9</v>
      </c>
      <c r="AE10" s="197">
        <v>0</v>
      </c>
      <c r="AF10" s="197">
        <v>0</v>
      </c>
      <c r="AG10" s="197">
        <v>51.09</v>
      </c>
      <c r="AH10" s="197">
        <v>0</v>
      </c>
      <c r="AI10" s="197">
        <v>12.53</v>
      </c>
      <c r="AJ10" s="197">
        <v>0</v>
      </c>
      <c r="AK10" s="197">
        <v>10.89</v>
      </c>
      <c r="AL10" s="197">
        <v>0</v>
      </c>
      <c r="AM10" s="197">
        <v>0</v>
      </c>
      <c r="AN10" s="197">
        <v>0</v>
      </c>
      <c r="AO10" s="197">
        <v>266.45999999999998</v>
      </c>
      <c r="AP10" s="197">
        <v>0</v>
      </c>
      <c r="AQ10" s="197">
        <v>0</v>
      </c>
      <c r="AR10" s="197">
        <v>0</v>
      </c>
      <c r="AS10" s="197">
        <v>1.67</v>
      </c>
      <c r="AT10" s="197">
        <v>1.85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12.56</v>
      </c>
      <c r="E11" s="197">
        <v>0</v>
      </c>
      <c r="F11" s="197">
        <v>11.66</v>
      </c>
      <c r="G11" s="197">
        <v>6.66</v>
      </c>
      <c r="H11" s="197">
        <v>0</v>
      </c>
      <c r="I11" s="197">
        <v>14.29</v>
      </c>
      <c r="J11" s="197">
        <v>10.09</v>
      </c>
      <c r="K11" s="197">
        <v>0.15</v>
      </c>
      <c r="L11" s="197">
        <v>270.62</v>
      </c>
      <c r="M11" s="197">
        <v>0.9</v>
      </c>
      <c r="N11" s="197">
        <v>0.56999999999999995</v>
      </c>
      <c r="O11" s="197">
        <v>0</v>
      </c>
      <c r="P11" s="197">
        <v>1.01</v>
      </c>
      <c r="Q11" s="197">
        <v>3.06</v>
      </c>
      <c r="R11" s="197">
        <v>0.31</v>
      </c>
      <c r="S11" s="197">
        <v>8.1</v>
      </c>
      <c r="T11" s="197">
        <v>0</v>
      </c>
      <c r="U11" s="197">
        <v>1.7</v>
      </c>
      <c r="V11" s="197">
        <v>0.18</v>
      </c>
      <c r="W11" s="197">
        <v>0.44</v>
      </c>
      <c r="X11" s="197">
        <v>0.96</v>
      </c>
      <c r="Y11" s="197">
        <v>0</v>
      </c>
      <c r="Z11" s="197">
        <v>2</v>
      </c>
      <c r="AA11" s="197">
        <v>0.75</v>
      </c>
      <c r="AB11" s="197">
        <v>0</v>
      </c>
      <c r="AC11" s="197">
        <v>1.26</v>
      </c>
      <c r="AD11" s="197">
        <v>8.9</v>
      </c>
      <c r="AE11" s="197">
        <v>0</v>
      </c>
      <c r="AF11" s="197">
        <v>0</v>
      </c>
      <c r="AG11" s="197">
        <v>51.09</v>
      </c>
      <c r="AH11" s="197">
        <v>0</v>
      </c>
      <c r="AI11" s="197">
        <v>12.53</v>
      </c>
      <c r="AJ11" s="197">
        <v>0</v>
      </c>
      <c r="AK11" s="197">
        <v>10.89</v>
      </c>
      <c r="AL11" s="197">
        <v>0</v>
      </c>
      <c r="AM11" s="197">
        <v>0</v>
      </c>
      <c r="AN11" s="197">
        <v>0</v>
      </c>
      <c r="AO11" s="197">
        <v>266.45999999999998</v>
      </c>
      <c r="AP11" s="197">
        <v>0</v>
      </c>
      <c r="AQ11" s="197">
        <v>0</v>
      </c>
      <c r="AR11" s="197">
        <v>0</v>
      </c>
      <c r="AS11" s="197">
        <v>1.67</v>
      </c>
      <c r="AT11" s="197">
        <v>1.85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12.56</v>
      </c>
      <c r="E12" s="197">
        <v>0</v>
      </c>
      <c r="F12" s="197">
        <v>11.66</v>
      </c>
      <c r="G12" s="197">
        <v>6.66</v>
      </c>
      <c r="H12" s="197">
        <v>0</v>
      </c>
      <c r="I12" s="197">
        <v>14.29</v>
      </c>
      <c r="J12" s="197">
        <v>10.09</v>
      </c>
      <c r="K12" s="197">
        <v>0.15</v>
      </c>
      <c r="L12" s="197">
        <v>270.62</v>
      </c>
      <c r="M12" s="197">
        <v>0.9</v>
      </c>
      <c r="N12" s="197">
        <v>0.56999999999999995</v>
      </c>
      <c r="O12" s="197">
        <v>0</v>
      </c>
      <c r="P12" s="197">
        <v>1.01</v>
      </c>
      <c r="Q12" s="197">
        <v>3.06</v>
      </c>
      <c r="R12" s="197">
        <v>0.38</v>
      </c>
      <c r="S12" s="197">
        <v>8.1</v>
      </c>
      <c r="T12" s="197">
        <v>0</v>
      </c>
      <c r="U12" s="197">
        <v>1.7</v>
      </c>
      <c r="V12" s="197">
        <v>0.18</v>
      </c>
      <c r="W12" s="197">
        <v>0.44</v>
      </c>
      <c r="X12" s="197">
        <v>0.96</v>
      </c>
      <c r="Y12" s="197">
        <v>0</v>
      </c>
      <c r="Z12" s="197">
        <v>2</v>
      </c>
      <c r="AA12" s="197">
        <v>0.75</v>
      </c>
      <c r="AB12" s="197">
        <v>0</v>
      </c>
      <c r="AC12" s="197">
        <v>1.26</v>
      </c>
      <c r="AD12" s="197">
        <v>8.9</v>
      </c>
      <c r="AE12" s="197">
        <v>0</v>
      </c>
      <c r="AF12" s="197">
        <v>0</v>
      </c>
      <c r="AG12" s="197">
        <v>51.09</v>
      </c>
      <c r="AH12" s="197">
        <v>0</v>
      </c>
      <c r="AI12" s="197">
        <v>12.53</v>
      </c>
      <c r="AJ12" s="197">
        <v>0</v>
      </c>
      <c r="AK12" s="197">
        <v>10.89</v>
      </c>
      <c r="AL12" s="197">
        <v>0</v>
      </c>
      <c r="AM12" s="197">
        <v>0</v>
      </c>
      <c r="AN12" s="197">
        <v>0</v>
      </c>
      <c r="AO12" s="197">
        <v>266.45999999999998</v>
      </c>
      <c r="AP12" s="197">
        <v>0</v>
      </c>
      <c r="AQ12" s="197">
        <v>0</v>
      </c>
      <c r="AR12" s="197">
        <v>0</v>
      </c>
      <c r="AS12" s="197">
        <v>1.67</v>
      </c>
      <c r="AT12" s="197">
        <v>1.85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12.56</v>
      </c>
      <c r="E13" s="197">
        <v>0</v>
      </c>
      <c r="F13" s="197">
        <v>11.66</v>
      </c>
      <c r="G13" s="197">
        <v>6.66</v>
      </c>
      <c r="H13" s="197">
        <v>0</v>
      </c>
      <c r="I13" s="197">
        <v>14.29</v>
      </c>
      <c r="J13" s="197">
        <v>10.09</v>
      </c>
      <c r="K13" s="197">
        <v>0.15</v>
      </c>
      <c r="L13" s="197">
        <v>270.62</v>
      </c>
      <c r="M13" s="197">
        <v>0.9</v>
      </c>
      <c r="N13" s="197">
        <v>0.56999999999999995</v>
      </c>
      <c r="O13" s="197">
        <v>0</v>
      </c>
      <c r="P13" s="197">
        <v>1.01</v>
      </c>
      <c r="Q13" s="197">
        <v>3.06</v>
      </c>
      <c r="R13" s="197">
        <v>1.35</v>
      </c>
      <c r="S13" s="197">
        <v>8.1</v>
      </c>
      <c r="T13" s="197">
        <v>0</v>
      </c>
      <c r="U13" s="197">
        <v>1.7</v>
      </c>
      <c r="V13" s="197">
        <v>0.18</v>
      </c>
      <c r="W13" s="197">
        <v>0.44</v>
      </c>
      <c r="X13" s="197">
        <v>0.96</v>
      </c>
      <c r="Y13" s="197">
        <v>0</v>
      </c>
      <c r="Z13" s="197">
        <v>2</v>
      </c>
      <c r="AA13" s="197">
        <v>0.75</v>
      </c>
      <c r="AB13" s="197">
        <v>0</v>
      </c>
      <c r="AC13" s="197">
        <v>1.26</v>
      </c>
      <c r="AD13" s="197">
        <v>8.9</v>
      </c>
      <c r="AE13" s="197">
        <v>0</v>
      </c>
      <c r="AF13" s="197">
        <v>0</v>
      </c>
      <c r="AG13" s="197">
        <v>51.09</v>
      </c>
      <c r="AH13" s="197">
        <v>0</v>
      </c>
      <c r="AI13" s="197">
        <v>12.53</v>
      </c>
      <c r="AJ13" s="197">
        <v>0</v>
      </c>
      <c r="AK13" s="197">
        <v>10.89</v>
      </c>
      <c r="AL13" s="197">
        <v>0</v>
      </c>
      <c r="AM13" s="197">
        <v>0</v>
      </c>
      <c r="AN13" s="197">
        <v>0</v>
      </c>
      <c r="AO13" s="197">
        <v>266.45999999999998</v>
      </c>
      <c r="AP13" s="197">
        <v>0</v>
      </c>
      <c r="AQ13" s="197">
        <v>0</v>
      </c>
      <c r="AR13" s="197">
        <v>0</v>
      </c>
      <c r="AS13" s="197">
        <v>1.67</v>
      </c>
      <c r="AT13" s="197">
        <v>1.85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12.56</v>
      </c>
      <c r="E14" s="197">
        <v>0</v>
      </c>
      <c r="F14" s="197">
        <v>11.66</v>
      </c>
      <c r="G14" s="197">
        <v>6.66</v>
      </c>
      <c r="H14" s="197">
        <v>0</v>
      </c>
      <c r="I14" s="197">
        <v>14.29</v>
      </c>
      <c r="J14" s="197">
        <v>10.09</v>
      </c>
      <c r="K14" s="197">
        <v>0.15</v>
      </c>
      <c r="L14" s="197">
        <v>270.62</v>
      </c>
      <c r="M14" s="197">
        <v>0.9</v>
      </c>
      <c r="N14" s="197">
        <v>0.56999999999999995</v>
      </c>
      <c r="O14" s="197">
        <v>0</v>
      </c>
      <c r="P14" s="197">
        <v>1.01</v>
      </c>
      <c r="Q14" s="197">
        <v>3.06</v>
      </c>
      <c r="R14" s="197">
        <v>1.35</v>
      </c>
      <c r="S14" s="197">
        <v>8.1</v>
      </c>
      <c r="T14" s="197">
        <v>0</v>
      </c>
      <c r="U14" s="197">
        <v>1.7</v>
      </c>
      <c r="V14" s="197">
        <v>0.18</v>
      </c>
      <c r="W14" s="197">
        <v>0.44</v>
      </c>
      <c r="X14" s="197">
        <v>0.96</v>
      </c>
      <c r="Y14" s="197">
        <v>0</v>
      </c>
      <c r="Z14" s="197">
        <v>2</v>
      </c>
      <c r="AA14" s="197">
        <v>0.75</v>
      </c>
      <c r="AB14" s="197">
        <v>0</v>
      </c>
      <c r="AC14" s="197">
        <v>1.26</v>
      </c>
      <c r="AD14" s="197">
        <v>8.9</v>
      </c>
      <c r="AE14" s="197">
        <v>0</v>
      </c>
      <c r="AF14" s="197">
        <v>0</v>
      </c>
      <c r="AG14" s="197">
        <v>51.09</v>
      </c>
      <c r="AH14" s="197">
        <v>0</v>
      </c>
      <c r="AI14" s="197">
        <v>12.53</v>
      </c>
      <c r="AJ14" s="197">
        <v>0</v>
      </c>
      <c r="AK14" s="197">
        <v>10.89</v>
      </c>
      <c r="AL14" s="197">
        <v>0</v>
      </c>
      <c r="AM14" s="197">
        <v>0</v>
      </c>
      <c r="AN14" s="197">
        <v>0</v>
      </c>
      <c r="AO14" s="197">
        <v>266.45999999999998</v>
      </c>
      <c r="AP14" s="197">
        <v>0</v>
      </c>
      <c r="AQ14" s="197">
        <v>0</v>
      </c>
      <c r="AR14" s="197">
        <v>0</v>
      </c>
      <c r="AS14" s="197">
        <v>1.67</v>
      </c>
      <c r="AT14" s="197">
        <v>1.85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12.56</v>
      </c>
      <c r="E15" s="197">
        <v>0</v>
      </c>
      <c r="F15" s="197">
        <v>11.66</v>
      </c>
      <c r="G15" s="197">
        <v>6.66</v>
      </c>
      <c r="H15" s="197">
        <v>0</v>
      </c>
      <c r="I15" s="197">
        <v>14.29</v>
      </c>
      <c r="J15" s="197">
        <v>10.09</v>
      </c>
      <c r="K15" s="197">
        <v>0.15</v>
      </c>
      <c r="L15" s="197">
        <v>270.62</v>
      </c>
      <c r="M15" s="197">
        <v>0.9</v>
      </c>
      <c r="N15" s="197">
        <v>0.56999999999999995</v>
      </c>
      <c r="O15" s="197">
        <v>0</v>
      </c>
      <c r="P15" s="197">
        <v>1.01</v>
      </c>
      <c r="Q15" s="197">
        <v>3.06</v>
      </c>
      <c r="R15" s="197">
        <v>1.35</v>
      </c>
      <c r="S15" s="197">
        <v>8.1</v>
      </c>
      <c r="T15" s="197">
        <v>0</v>
      </c>
      <c r="U15" s="197">
        <v>1.7</v>
      </c>
      <c r="V15" s="197">
        <v>0.18</v>
      </c>
      <c r="W15" s="197">
        <v>0.44</v>
      </c>
      <c r="X15" s="197">
        <v>0.96</v>
      </c>
      <c r="Y15" s="197">
        <v>0</v>
      </c>
      <c r="Z15" s="197">
        <v>2</v>
      </c>
      <c r="AA15" s="197">
        <v>0.75</v>
      </c>
      <c r="AB15" s="197">
        <v>0</v>
      </c>
      <c r="AC15" s="197">
        <v>1.26</v>
      </c>
      <c r="AD15" s="197">
        <v>8.9</v>
      </c>
      <c r="AE15" s="197">
        <v>0</v>
      </c>
      <c r="AF15" s="197">
        <v>0</v>
      </c>
      <c r="AG15" s="197">
        <v>51.09</v>
      </c>
      <c r="AH15" s="197">
        <v>0</v>
      </c>
      <c r="AI15" s="197">
        <v>12.53</v>
      </c>
      <c r="AJ15" s="197">
        <v>0</v>
      </c>
      <c r="AK15" s="197">
        <v>10.89</v>
      </c>
      <c r="AL15" s="197">
        <v>0</v>
      </c>
      <c r="AM15" s="197">
        <v>0</v>
      </c>
      <c r="AN15" s="197">
        <v>0</v>
      </c>
      <c r="AO15" s="197">
        <v>266.45999999999998</v>
      </c>
      <c r="AP15" s="197">
        <v>0</v>
      </c>
      <c r="AQ15" s="197">
        <v>0</v>
      </c>
      <c r="AR15" s="197">
        <v>0</v>
      </c>
      <c r="AS15" s="197">
        <v>1.67</v>
      </c>
      <c r="AT15" s="197">
        <v>1.85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12.56</v>
      </c>
      <c r="E16" s="197">
        <v>0</v>
      </c>
      <c r="F16" s="197">
        <v>11.66</v>
      </c>
      <c r="G16" s="197">
        <v>6.66</v>
      </c>
      <c r="H16" s="197">
        <v>0</v>
      </c>
      <c r="I16" s="197">
        <v>14.29</v>
      </c>
      <c r="J16" s="197">
        <v>10.09</v>
      </c>
      <c r="K16" s="197">
        <v>0.15</v>
      </c>
      <c r="L16" s="197">
        <v>270.62</v>
      </c>
      <c r="M16" s="197">
        <v>0.9</v>
      </c>
      <c r="N16" s="197">
        <v>0.56999999999999995</v>
      </c>
      <c r="O16" s="197">
        <v>0</v>
      </c>
      <c r="P16" s="197">
        <v>1.01</v>
      </c>
      <c r="Q16" s="197">
        <v>3.06</v>
      </c>
      <c r="R16" s="197">
        <v>1.35</v>
      </c>
      <c r="S16" s="197">
        <v>8.1</v>
      </c>
      <c r="T16" s="197">
        <v>0</v>
      </c>
      <c r="U16" s="197">
        <v>1.7</v>
      </c>
      <c r="V16" s="197">
        <v>0.18</v>
      </c>
      <c r="W16" s="197">
        <v>0.44</v>
      </c>
      <c r="X16" s="197">
        <v>0.96</v>
      </c>
      <c r="Y16" s="197">
        <v>0</v>
      </c>
      <c r="Z16" s="197">
        <v>2</v>
      </c>
      <c r="AA16" s="197">
        <v>0.75</v>
      </c>
      <c r="AB16" s="197">
        <v>0</v>
      </c>
      <c r="AC16" s="197">
        <v>1.26</v>
      </c>
      <c r="AD16" s="197">
        <v>8.9</v>
      </c>
      <c r="AE16" s="197">
        <v>0</v>
      </c>
      <c r="AF16" s="197">
        <v>0</v>
      </c>
      <c r="AG16" s="197">
        <v>51.09</v>
      </c>
      <c r="AH16" s="197">
        <v>0</v>
      </c>
      <c r="AI16" s="197">
        <v>12.53</v>
      </c>
      <c r="AJ16" s="197">
        <v>0</v>
      </c>
      <c r="AK16" s="197">
        <v>10.89</v>
      </c>
      <c r="AL16" s="197">
        <v>0</v>
      </c>
      <c r="AM16" s="197">
        <v>0</v>
      </c>
      <c r="AN16" s="197">
        <v>0</v>
      </c>
      <c r="AO16" s="197">
        <v>266.45999999999998</v>
      </c>
      <c r="AP16" s="197">
        <v>0</v>
      </c>
      <c r="AQ16" s="197">
        <v>0</v>
      </c>
      <c r="AR16" s="197">
        <v>0</v>
      </c>
      <c r="AS16" s="197">
        <v>1.67</v>
      </c>
      <c r="AT16" s="197">
        <v>1.85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12.56</v>
      </c>
      <c r="E17" s="197">
        <v>0</v>
      </c>
      <c r="F17" s="197">
        <v>11.66</v>
      </c>
      <c r="G17" s="197">
        <v>6.66</v>
      </c>
      <c r="H17" s="197">
        <v>0</v>
      </c>
      <c r="I17" s="197">
        <v>14.29</v>
      </c>
      <c r="J17" s="197">
        <v>10.09</v>
      </c>
      <c r="K17" s="197">
        <v>0.15</v>
      </c>
      <c r="L17" s="197">
        <v>270.62</v>
      </c>
      <c r="M17" s="197">
        <v>0.9</v>
      </c>
      <c r="N17" s="197">
        <v>0.56999999999999995</v>
      </c>
      <c r="O17" s="197">
        <v>0</v>
      </c>
      <c r="P17" s="197">
        <v>1.01</v>
      </c>
      <c r="Q17" s="197">
        <v>3.06</v>
      </c>
      <c r="R17" s="197">
        <v>1.35</v>
      </c>
      <c r="S17" s="197">
        <v>8.1</v>
      </c>
      <c r="T17" s="197">
        <v>0</v>
      </c>
      <c r="U17" s="197">
        <v>1.7</v>
      </c>
      <c r="V17" s="197">
        <v>0.18</v>
      </c>
      <c r="W17" s="197">
        <v>0.44</v>
      </c>
      <c r="X17" s="197">
        <v>0.96</v>
      </c>
      <c r="Y17" s="197">
        <v>0</v>
      </c>
      <c r="Z17" s="197">
        <v>2</v>
      </c>
      <c r="AA17" s="197">
        <v>0.75</v>
      </c>
      <c r="AB17" s="197">
        <v>0</v>
      </c>
      <c r="AC17" s="197">
        <v>1.26</v>
      </c>
      <c r="AD17" s="197">
        <v>8.9</v>
      </c>
      <c r="AE17" s="197">
        <v>0</v>
      </c>
      <c r="AF17" s="197">
        <v>0</v>
      </c>
      <c r="AG17" s="197">
        <v>51.09</v>
      </c>
      <c r="AH17" s="197">
        <v>0</v>
      </c>
      <c r="AI17" s="197">
        <v>12.53</v>
      </c>
      <c r="AJ17" s="197">
        <v>0</v>
      </c>
      <c r="AK17" s="197">
        <v>10.89</v>
      </c>
      <c r="AL17" s="197">
        <v>0</v>
      </c>
      <c r="AM17" s="197">
        <v>0</v>
      </c>
      <c r="AN17" s="197">
        <v>0</v>
      </c>
      <c r="AO17" s="197">
        <v>266.45999999999998</v>
      </c>
      <c r="AP17" s="197">
        <v>0</v>
      </c>
      <c r="AQ17" s="197">
        <v>0</v>
      </c>
      <c r="AR17" s="197">
        <v>0</v>
      </c>
      <c r="AS17" s="197">
        <v>1.67</v>
      </c>
      <c r="AT17" s="197">
        <v>1.85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12.56</v>
      </c>
      <c r="E18" s="197">
        <v>0</v>
      </c>
      <c r="F18" s="197">
        <v>11.66</v>
      </c>
      <c r="G18" s="197">
        <v>6.66</v>
      </c>
      <c r="H18" s="197">
        <v>0</v>
      </c>
      <c r="I18" s="197">
        <v>14.29</v>
      </c>
      <c r="J18" s="197">
        <v>10.09</v>
      </c>
      <c r="K18" s="197">
        <v>0.15</v>
      </c>
      <c r="L18" s="197">
        <v>270.62</v>
      </c>
      <c r="M18" s="197">
        <v>0.9</v>
      </c>
      <c r="N18" s="197">
        <v>0.56999999999999995</v>
      </c>
      <c r="O18" s="197">
        <v>0</v>
      </c>
      <c r="P18" s="197">
        <v>1.01</v>
      </c>
      <c r="Q18" s="197">
        <v>3.06</v>
      </c>
      <c r="R18" s="197">
        <v>1.35</v>
      </c>
      <c r="S18" s="197">
        <v>8.1</v>
      </c>
      <c r="T18" s="197">
        <v>0</v>
      </c>
      <c r="U18" s="197">
        <v>1.7</v>
      </c>
      <c r="V18" s="197">
        <v>0.18</v>
      </c>
      <c r="W18" s="197">
        <v>0.44</v>
      </c>
      <c r="X18" s="197">
        <v>0.96</v>
      </c>
      <c r="Y18" s="197">
        <v>0</v>
      </c>
      <c r="Z18" s="197">
        <v>2</v>
      </c>
      <c r="AA18" s="197">
        <v>0.75</v>
      </c>
      <c r="AB18" s="197">
        <v>0</v>
      </c>
      <c r="AC18" s="197">
        <v>1.26</v>
      </c>
      <c r="AD18" s="197">
        <v>8.9</v>
      </c>
      <c r="AE18" s="197">
        <v>0</v>
      </c>
      <c r="AF18" s="197">
        <v>0</v>
      </c>
      <c r="AG18" s="197">
        <v>51.09</v>
      </c>
      <c r="AH18" s="197">
        <v>0</v>
      </c>
      <c r="AI18" s="197">
        <v>12.53</v>
      </c>
      <c r="AJ18" s="197">
        <v>0</v>
      </c>
      <c r="AK18" s="197">
        <v>10.89</v>
      </c>
      <c r="AL18" s="197">
        <v>0</v>
      </c>
      <c r="AM18" s="197">
        <v>0</v>
      </c>
      <c r="AN18" s="197">
        <v>0</v>
      </c>
      <c r="AO18" s="197">
        <v>266.45999999999998</v>
      </c>
      <c r="AP18" s="197">
        <v>0</v>
      </c>
      <c r="AQ18" s="197">
        <v>0</v>
      </c>
      <c r="AR18" s="197">
        <v>0</v>
      </c>
      <c r="AS18" s="197">
        <v>1.67</v>
      </c>
      <c r="AT18" s="197">
        <v>1.85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12.56</v>
      </c>
      <c r="E19" s="197">
        <v>0</v>
      </c>
      <c r="F19" s="197">
        <v>11.66</v>
      </c>
      <c r="G19" s="197">
        <v>6.66</v>
      </c>
      <c r="H19" s="197">
        <v>0</v>
      </c>
      <c r="I19" s="197">
        <v>14.29</v>
      </c>
      <c r="J19" s="197">
        <v>10.09</v>
      </c>
      <c r="K19" s="197">
        <v>0.15</v>
      </c>
      <c r="L19" s="197">
        <v>270.61</v>
      </c>
      <c r="M19" s="197">
        <v>0.9</v>
      </c>
      <c r="N19" s="197">
        <v>0.56999999999999995</v>
      </c>
      <c r="O19" s="197">
        <v>0</v>
      </c>
      <c r="P19" s="197">
        <v>1.01</v>
      </c>
      <c r="Q19" s="197">
        <v>3.06</v>
      </c>
      <c r="R19" s="197">
        <v>1.35</v>
      </c>
      <c r="S19" s="197">
        <v>8.1</v>
      </c>
      <c r="T19" s="197">
        <v>0</v>
      </c>
      <c r="U19" s="197">
        <v>1.7</v>
      </c>
      <c r="V19" s="197">
        <v>0.18</v>
      </c>
      <c r="W19" s="197">
        <v>0.44</v>
      </c>
      <c r="X19" s="197">
        <v>0.96</v>
      </c>
      <c r="Y19" s="197">
        <v>0</v>
      </c>
      <c r="Z19" s="197">
        <v>2</v>
      </c>
      <c r="AA19" s="197">
        <v>0.75</v>
      </c>
      <c r="AB19" s="197">
        <v>0</v>
      </c>
      <c r="AC19" s="197">
        <v>1.26</v>
      </c>
      <c r="AD19" s="197">
        <v>8.9</v>
      </c>
      <c r="AE19" s="197">
        <v>0</v>
      </c>
      <c r="AF19" s="197">
        <v>0</v>
      </c>
      <c r="AG19" s="197">
        <v>51.09</v>
      </c>
      <c r="AH19" s="197">
        <v>0</v>
      </c>
      <c r="AI19" s="197">
        <v>12.53</v>
      </c>
      <c r="AJ19" s="197">
        <v>0</v>
      </c>
      <c r="AK19" s="197">
        <v>10.89</v>
      </c>
      <c r="AL19" s="197">
        <v>0</v>
      </c>
      <c r="AM19" s="197">
        <v>0</v>
      </c>
      <c r="AN19" s="197">
        <v>0</v>
      </c>
      <c r="AO19" s="197">
        <v>266.45999999999998</v>
      </c>
      <c r="AP19" s="197">
        <v>0</v>
      </c>
      <c r="AQ19" s="197">
        <v>0</v>
      </c>
      <c r="AR19" s="197">
        <v>0</v>
      </c>
      <c r="AS19" s="197">
        <v>1.67</v>
      </c>
      <c r="AT19" s="197">
        <v>1.85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12.56</v>
      </c>
      <c r="E20" s="197">
        <v>0</v>
      </c>
      <c r="F20" s="197">
        <v>11.66</v>
      </c>
      <c r="G20" s="197">
        <v>6.66</v>
      </c>
      <c r="H20" s="197">
        <v>0</v>
      </c>
      <c r="I20" s="197">
        <v>14.29</v>
      </c>
      <c r="J20" s="197">
        <v>10.09</v>
      </c>
      <c r="K20" s="197">
        <v>0.15</v>
      </c>
      <c r="L20" s="197">
        <v>270.62</v>
      </c>
      <c r="M20" s="197">
        <v>0.9</v>
      </c>
      <c r="N20" s="197">
        <v>0.56999999999999995</v>
      </c>
      <c r="O20" s="197">
        <v>0</v>
      </c>
      <c r="P20" s="197">
        <v>1.01</v>
      </c>
      <c r="Q20" s="197">
        <v>3.06</v>
      </c>
      <c r="R20" s="197">
        <v>1.35</v>
      </c>
      <c r="S20" s="197">
        <v>8.1</v>
      </c>
      <c r="T20" s="197">
        <v>0</v>
      </c>
      <c r="U20" s="197">
        <v>1.7</v>
      </c>
      <c r="V20" s="197">
        <v>0.18</v>
      </c>
      <c r="W20" s="197">
        <v>0.44</v>
      </c>
      <c r="X20" s="197">
        <v>0.96</v>
      </c>
      <c r="Y20" s="197">
        <v>0</v>
      </c>
      <c r="Z20" s="197">
        <v>2</v>
      </c>
      <c r="AA20" s="197">
        <v>0.75</v>
      </c>
      <c r="AB20" s="197">
        <v>0</v>
      </c>
      <c r="AC20" s="197">
        <v>1.26</v>
      </c>
      <c r="AD20" s="197">
        <v>8.9</v>
      </c>
      <c r="AE20" s="197">
        <v>0</v>
      </c>
      <c r="AF20" s="197">
        <v>0</v>
      </c>
      <c r="AG20" s="197">
        <v>51.09</v>
      </c>
      <c r="AH20" s="197">
        <v>0</v>
      </c>
      <c r="AI20" s="197">
        <v>12.53</v>
      </c>
      <c r="AJ20" s="197">
        <v>0</v>
      </c>
      <c r="AK20" s="197">
        <v>10.89</v>
      </c>
      <c r="AL20" s="197">
        <v>0</v>
      </c>
      <c r="AM20" s="197">
        <v>0</v>
      </c>
      <c r="AN20" s="197">
        <v>0</v>
      </c>
      <c r="AO20" s="197">
        <v>266.45999999999998</v>
      </c>
      <c r="AP20" s="197">
        <v>0</v>
      </c>
      <c r="AQ20" s="197">
        <v>0</v>
      </c>
      <c r="AR20" s="197">
        <v>0</v>
      </c>
      <c r="AS20" s="197">
        <v>1.67</v>
      </c>
      <c r="AT20" s="197">
        <v>1.85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12.56</v>
      </c>
      <c r="E21" s="197">
        <v>0</v>
      </c>
      <c r="F21" s="197">
        <v>11.66</v>
      </c>
      <c r="G21" s="197">
        <v>6.66</v>
      </c>
      <c r="H21" s="197">
        <v>0</v>
      </c>
      <c r="I21" s="197">
        <v>14.29</v>
      </c>
      <c r="J21" s="197">
        <v>10.09</v>
      </c>
      <c r="K21" s="197">
        <v>0.15</v>
      </c>
      <c r="L21" s="197">
        <v>270.62</v>
      </c>
      <c r="M21" s="197">
        <v>0.9</v>
      </c>
      <c r="N21" s="197">
        <v>0.56999999999999995</v>
      </c>
      <c r="O21" s="197">
        <v>0</v>
      </c>
      <c r="P21" s="197">
        <v>1.01</v>
      </c>
      <c r="Q21" s="197">
        <v>3.06</v>
      </c>
      <c r="R21" s="197">
        <v>1.35</v>
      </c>
      <c r="S21" s="197">
        <v>8.1</v>
      </c>
      <c r="T21" s="197">
        <v>0</v>
      </c>
      <c r="U21" s="197">
        <v>1.7</v>
      </c>
      <c r="V21" s="197">
        <v>0.18</v>
      </c>
      <c r="W21" s="197">
        <v>0.44</v>
      </c>
      <c r="X21" s="197">
        <v>0.96</v>
      </c>
      <c r="Y21" s="197">
        <v>0</v>
      </c>
      <c r="Z21" s="197">
        <v>2</v>
      </c>
      <c r="AA21" s="197">
        <v>0.75</v>
      </c>
      <c r="AB21" s="197">
        <v>0</v>
      </c>
      <c r="AC21" s="197">
        <v>1.26</v>
      </c>
      <c r="AD21" s="197">
        <v>8.9</v>
      </c>
      <c r="AE21" s="197">
        <v>0</v>
      </c>
      <c r="AF21" s="197">
        <v>0</v>
      </c>
      <c r="AG21" s="197">
        <v>51.09</v>
      </c>
      <c r="AH21" s="197">
        <v>0</v>
      </c>
      <c r="AI21" s="197">
        <v>12.53</v>
      </c>
      <c r="AJ21" s="197">
        <v>0</v>
      </c>
      <c r="AK21" s="197">
        <v>10.89</v>
      </c>
      <c r="AL21" s="197">
        <v>0</v>
      </c>
      <c r="AM21" s="197">
        <v>0</v>
      </c>
      <c r="AN21" s="197">
        <v>0</v>
      </c>
      <c r="AO21" s="197">
        <v>266.45999999999998</v>
      </c>
      <c r="AP21" s="197">
        <v>0</v>
      </c>
      <c r="AQ21" s="197">
        <v>0</v>
      </c>
      <c r="AR21" s="197">
        <v>0</v>
      </c>
      <c r="AS21" s="197">
        <v>1.67</v>
      </c>
      <c r="AT21" s="197">
        <v>1.85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12.56</v>
      </c>
      <c r="E22" s="197">
        <v>0</v>
      </c>
      <c r="F22" s="197">
        <v>11.66</v>
      </c>
      <c r="G22" s="197">
        <v>6.66</v>
      </c>
      <c r="H22" s="197">
        <v>0</v>
      </c>
      <c r="I22" s="197">
        <v>14.29</v>
      </c>
      <c r="J22" s="197">
        <v>10.09</v>
      </c>
      <c r="K22" s="197">
        <v>0.15</v>
      </c>
      <c r="L22" s="197">
        <v>200.91</v>
      </c>
      <c r="M22" s="197">
        <v>0.9</v>
      </c>
      <c r="N22" s="197">
        <v>0.56999999999999995</v>
      </c>
      <c r="O22" s="197">
        <v>0</v>
      </c>
      <c r="P22" s="197">
        <v>1.01</v>
      </c>
      <c r="Q22" s="197">
        <v>3.06</v>
      </c>
      <c r="R22" s="197">
        <v>1.35</v>
      </c>
      <c r="S22" s="197">
        <v>8.1</v>
      </c>
      <c r="T22" s="197">
        <v>0</v>
      </c>
      <c r="U22" s="197">
        <v>1.7</v>
      </c>
      <c r="V22" s="197">
        <v>0.18</v>
      </c>
      <c r="W22" s="197">
        <v>0.44</v>
      </c>
      <c r="X22" s="197">
        <v>0.96</v>
      </c>
      <c r="Y22" s="197">
        <v>0</v>
      </c>
      <c r="Z22" s="197">
        <v>2</v>
      </c>
      <c r="AA22" s="197">
        <v>0.75</v>
      </c>
      <c r="AB22" s="197">
        <v>0</v>
      </c>
      <c r="AC22" s="197">
        <v>1.26</v>
      </c>
      <c r="AD22" s="197">
        <v>8.9</v>
      </c>
      <c r="AE22" s="197">
        <v>0</v>
      </c>
      <c r="AF22" s="197">
        <v>0</v>
      </c>
      <c r="AG22" s="197">
        <v>51.09</v>
      </c>
      <c r="AH22" s="197">
        <v>0</v>
      </c>
      <c r="AI22" s="197">
        <v>12.53</v>
      </c>
      <c r="AJ22" s="197">
        <v>0</v>
      </c>
      <c r="AK22" s="197">
        <v>10.89</v>
      </c>
      <c r="AL22" s="197">
        <v>0</v>
      </c>
      <c r="AM22" s="197">
        <v>0</v>
      </c>
      <c r="AN22" s="197">
        <v>0</v>
      </c>
      <c r="AO22" s="197">
        <v>266.45999999999998</v>
      </c>
      <c r="AP22" s="197">
        <v>0</v>
      </c>
      <c r="AQ22" s="197">
        <v>0</v>
      </c>
      <c r="AR22" s="197">
        <v>0</v>
      </c>
      <c r="AS22" s="197">
        <v>1.67</v>
      </c>
      <c r="AT22" s="197">
        <v>1.85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12.56</v>
      </c>
      <c r="E23" s="197">
        <v>0</v>
      </c>
      <c r="F23" s="197">
        <v>11.66</v>
      </c>
      <c r="G23" s="197">
        <v>6.66</v>
      </c>
      <c r="H23" s="197">
        <v>0</v>
      </c>
      <c r="I23" s="197">
        <v>14.29</v>
      </c>
      <c r="J23" s="197">
        <v>10.09</v>
      </c>
      <c r="K23" s="197">
        <v>0.15</v>
      </c>
      <c r="L23" s="197">
        <v>133.13</v>
      </c>
      <c r="M23" s="197">
        <v>0.9</v>
      </c>
      <c r="N23" s="197">
        <v>0.56999999999999995</v>
      </c>
      <c r="O23" s="197">
        <v>0</v>
      </c>
      <c r="P23" s="197">
        <v>1.01</v>
      </c>
      <c r="Q23" s="197">
        <v>3.06</v>
      </c>
      <c r="R23" s="197">
        <v>1.35</v>
      </c>
      <c r="S23" s="197">
        <v>8.1</v>
      </c>
      <c r="T23" s="197">
        <v>0</v>
      </c>
      <c r="U23" s="197">
        <v>1.7</v>
      </c>
      <c r="V23" s="197">
        <v>0.18</v>
      </c>
      <c r="W23" s="197">
        <v>0.44</v>
      </c>
      <c r="X23" s="197">
        <v>0.96</v>
      </c>
      <c r="Y23" s="197">
        <v>0</v>
      </c>
      <c r="Z23" s="197">
        <v>2</v>
      </c>
      <c r="AA23" s="197">
        <v>0.75</v>
      </c>
      <c r="AB23" s="197">
        <v>0</v>
      </c>
      <c r="AC23" s="197">
        <v>1.26</v>
      </c>
      <c r="AD23" s="197">
        <v>8.9</v>
      </c>
      <c r="AE23" s="197">
        <v>0</v>
      </c>
      <c r="AF23" s="197">
        <v>0</v>
      </c>
      <c r="AG23" s="197">
        <v>51.09</v>
      </c>
      <c r="AH23" s="197">
        <v>0</v>
      </c>
      <c r="AI23" s="197">
        <v>12.53</v>
      </c>
      <c r="AJ23" s="197">
        <v>0</v>
      </c>
      <c r="AK23" s="197">
        <v>16.78</v>
      </c>
      <c r="AL23" s="197">
        <v>0</v>
      </c>
      <c r="AM23" s="197">
        <v>0</v>
      </c>
      <c r="AN23" s="197">
        <v>0</v>
      </c>
      <c r="AO23" s="197">
        <v>266.45999999999998</v>
      </c>
      <c r="AP23" s="197">
        <v>0</v>
      </c>
      <c r="AQ23" s="197">
        <v>0</v>
      </c>
      <c r="AR23" s="197">
        <v>0</v>
      </c>
      <c r="AS23" s="197">
        <v>1.67</v>
      </c>
      <c r="AT23" s="197">
        <v>1.85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12.56</v>
      </c>
      <c r="E24" s="197">
        <v>0</v>
      </c>
      <c r="F24" s="197">
        <v>11.66</v>
      </c>
      <c r="G24" s="197">
        <v>6.66</v>
      </c>
      <c r="H24" s="197">
        <v>0</v>
      </c>
      <c r="I24" s="197">
        <v>14.29</v>
      </c>
      <c r="J24" s="197">
        <v>10.09</v>
      </c>
      <c r="K24" s="197">
        <v>0.15</v>
      </c>
      <c r="L24" s="197">
        <v>65.36</v>
      </c>
      <c r="M24" s="197">
        <v>0.9</v>
      </c>
      <c r="N24" s="197">
        <v>0.56999999999999995</v>
      </c>
      <c r="O24" s="197">
        <v>0</v>
      </c>
      <c r="P24" s="197">
        <v>1.01</v>
      </c>
      <c r="Q24" s="197">
        <v>0.1</v>
      </c>
      <c r="R24" s="197">
        <v>1.35</v>
      </c>
      <c r="S24" s="197">
        <v>0.26</v>
      </c>
      <c r="T24" s="197">
        <v>0</v>
      </c>
      <c r="U24" s="197">
        <v>1.7</v>
      </c>
      <c r="V24" s="197">
        <v>0.18</v>
      </c>
      <c r="W24" s="197">
        <v>0.44</v>
      </c>
      <c r="X24" s="197">
        <v>0.96</v>
      </c>
      <c r="Y24" s="197">
        <v>0</v>
      </c>
      <c r="Z24" s="197">
        <v>2</v>
      </c>
      <c r="AA24" s="197">
        <v>0.75</v>
      </c>
      <c r="AB24" s="197">
        <v>0</v>
      </c>
      <c r="AC24" s="197">
        <v>1.26</v>
      </c>
      <c r="AD24" s="197">
        <v>8.9</v>
      </c>
      <c r="AE24" s="197">
        <v>0</v>
      </c>
      <c r="AF24" s="197">
        <v>0</v>
      </c>
      <c r="AG24" s="197">
        <v>51.09</v>
      </c>
      <c r="AH24" s="197">
        <v>0</v>
      </c>
      <c r="AI24" s="197">
        <v>12.53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266.45999999999998</v>
      </c>
      <c r="AP24" s="197">
        <v>0</v>
      </c>
      <c r="AQ24" s="197">
        <v>0</v>
      </c>
      <c r="AR24" s="197">
        <v>0</v>
      </c>
      <c r="AS24" s="197">
        <v>1.67</v>
      </c>
      <c r="AT24" s="197">
        <v>1.85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12.56</v>
      </c>
      <c r="E25" s="197">
        <v>0</v>
      </c>
      <c r="F25" s="197">
        <v>11.66</v>
      </c>
      <c r="G25" s="197">
        <v>6.66</v>
      </c>
      <c r="H25" s="197">
        <v>0</v>
      </c>
      <c r="I25" s="197">
        <v>14.29</v>
      </c>
      <c r="J25" s="197">
        <v>10.09</v>
      </c>
      <c r="K25" s="197">
        <v>0.15</v>
      </c>
      <c r="L25" s="197">
        <v>18.399999999999999</v>
      </c>
      <c r="M25" s="197">
        <v>0.9</v>
      </c>
      <c r="N25" s="197">
        <v>0.56999999999999995</v>
      </c>
      <c r="O25" s="197">
        <v>0</v>
      </c>
      <c r="P25" s="197">
        <v>1.01</v>
      </c>
      <c r="Q25" s="197">
        <v>0.1</v>
      </c>
      <c r="R25" s="197">
        <v>1.35</v>
      </c>
      <c r="S25" s="197">
        <v>0.26</v>
      </c>
      <c r="T25" s="197">
        <v>0</v>
      </c>
      <c r="U25" s="197">
        <v>1.7</v>
      </c>
      <c r="V25" s="197">
        <v>0.18</v>
      </c>
      <c r="W25" s="197">
        <v>0.44</v>
      </c>
      <c r="X25" s="197">
        <v>0.96</v>
      </c>
      <c r="Y25" s="197">
        <v>0</v>
      </c>
      <c r="Z25" s="197">
        <v>2</v>
      </c>
      <c r="AA25" s="197">
        <v>0.75</v>
      </c>
      <c r="AB25" s="197">
        <v>0</v>
      </c>
      <c r="AC25" s="197">
        <v>1.26</v>
      </c>
      <c r="AD25" s="197">
        <v>8.9</v>
      </c>
      <c r="AE25" s="197">
        <v>0</v>
      </c>
      <c r="AF25" s="197">
        <v>0</v>
      </c>
      <c r="AG25" s="197">
        <v>51.09</v>
      </c>
      <c r="AH25" s="197">
        <v>0</v>
      </c>
      <c r="AI25" s="197">
        <v>12.53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266.45999999999998</v>
      </c>
      <c r="AP25" s="197">
        <v>0</v>
      </c>
      <c r="AQ25" s="197">
        <v>0</v>
      </c>
      <c r="AR25" s="197">
        <v>0</v>
      </c>
      <c r="AS25" s="197">
        <v>1.67</v>
      </c>
      <c r="AT25" s="197">
        <v>1.85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12.56</v>
      </c>
      <c r="E26" s="197">
        <v>0</v>
      </c>
      <c r="F26" s="197">
        <v>11.66</v>
      </c>
      <c r="G26" s="197">
        <v>6.66</v>
      </c>
      <c r="H26" s="197">
        <v>0</v>
      </c>
      <c r="I26" s="197">
        <v>14.29</v>
      </c>
      <c r="J26" s="197">
        <v>10.09</v>
      </c>
      <c r="K26" s="197">
        <v>0.15</v>
      </c>
      <c r="L26" s="197">
        <v>18.399999999999999</v>
      </c>
      <c r="M26" s="197">
        <v>0.9</v>
      </c>
      <c r="N26" s="197">
        <v>0.56999999999999995</v>
      </c>
      <c r="O26" s="197">
        <v>0</v>
      </c>
      <c r="P26" s="197">
        <v>1.01</v>
      </c>
      <c r="Q26" s="197">
        <v>0.1</v>
      </c>
      <c r="R26" s="197">
        <v>1.35</v>
      </c>
      <c r="S26" s="197">
        <v>0.26</v>
      </c>
      <c r="T26" s="197">
        <v>0</v>
      </c>
      <c r="U26" s="197">
        <v>1.7</v>
      </c>
      <c r="V26" s="197">
        <v>0.18</v>
      </c>
      <c r="W26" s="197">
        <v>0.44</v>
      </c>
      <c r="X26" s="197">
        <v>0.96</v>
      </c>
      <c r="Y26" s="197">
        <v>0</v>
      </c>
      <c r="Z26" s="197">
        <v>2</v>
      </c>
      <c r="AA26" s="197">
        <v>0.75</v>
      </c>
      <c r="AB26" s="197">
        <v>0</v>
      </c>
      <c r="AC26" s="197">
        <v>1.26</v>
      </c>
      <c r="AD26" s="197">
        <v>8.9</v>
      </c>
      <c r="AE26" s="197">
        <v>0</v>
      </c>
      <c r="AF26" s="197">
        <v>0</v>
      </c>
      <c r="AG26" s="197">
        <v>51.09</v>
      </c>
      <c r="AH26" s="197">
        <v>0</v>
      </c>
      <c r="AI26" s="197">
        <v>12.53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266.45999999999998</v>
      </c>
      <c r="AP26" s="197">
        <v>0</v>
      </c>
      <c r="AQ26" s="197">
        <v>0</v>
      </c>
      <c r="AR26" s="197">
        <v>0</v>
      </c>
      <c r="AS26" s="197">
        <v>1.67</v>
      </c>
      <c r="AT26" s="197">
        <v>1.85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12.56</v>
      </c>
      <c r="E27" s="197">
        <v>0</v>
      </c>
      <c r="F27" s="197">
        <v>11.5</v>
      </c>
      <c r="G27" s="197">
        <v>6.66</v>
      </c>
      <c r="H27" s="197">
        <v>0</v>
      </c>
      <c r="I27" s="197">
        <v>13.95</v>
      </c>
      <c r="J27" s="197">
        <v>10.09</v>
      </c>
      <c r="K27" s="197">
        <v>0.15</v>
      </c>
      <c r="L27" s="197">
        <v>18.399999999999999</v>
      </c>
      <c r="M27" s="197">
        <v>0.9</v>
      </c>
      <c r="N27" s="197">
        <v>0.56999999999999995</v>
      </c>
      <c r="O27" s="197">
        <v>0</v>
      </c>
      <c r="P27" s="197">
        <v>1.01</v>
      </c>
      <c r="Q27" s="197">
        <v>0.1</v>
      </c>
      <c r="R27" s="197">
        <v>1.35</v>
      </c>
      <c r="S27" s="197">
        <v>0.26</v>
      </c>
      <c r="T27" s="197">
        <v>0</v>
      </c>
      <c r="U27" s="197">
        <v>1.7</v>
      </c>
      <c r="V27" s="197">
        <v>0.18</v>
      </c>
      <c r="W27" s="197">
        <v>0.44</v>
      </c>
      <c r="X27" s="197">
        <v>0.96</v>
      </c>
      <c r="Y27" s="197">
        <v>0</v>
      </c>
      <c r="Z27" s="197">
        <v>2</v>
      </c>
      <c r="AA27" s="197">
        <v>0.75</v>
      </c>
      <c r="AB27" s="197">
        <v>0</v>
      </c>
      <c r="AC27" s="197">
        <v>1.26</v>
      </c>
      <c r="AD27" s="197">
        <v>8.9</v>
      </c>
      <c r="AE27" s="197">
        <v>0</v>
      </c>
      <c r="AF27" s="197">
        <v>0</v>
      </c>
      <c r="AG27" s="197">
        <v>51.09</v>
      </c>
      <c r="AH27" s="197">
        <v>0</v>
      </c>
      <c r="AI27" s="197">
        <v>12.53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266.45999999999998</v>
      </c>
      <c r="AP27" s="197">
        <v>0</v>
      </c>
      <c r="AQ27" s="197">
        <v>0</v>
      </c>
      <c r="AR27" s="197">
        <v>0</v>
      </c>
      <c r="AS27" s="197">
        <v>1.67</v>
      </c>
      <c r="AT27" s="197">
        <v>1.85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12.56</v>
      </c>
      <c r="E28" s="197">
        <v>0</v>
      </c>
      <c r="F28" s="197">
        <v>11.5</v>
      </c>
      <c r="G28" s="197">
        <v>6.66</v>
      </c>
      <c r="H28" s="197">
        <v>0</v>
      </c>
      <c r="I28" s="197">
        <v>13.95</v>
      </c>
      <c r="J28" s="197">
        <v>10.09</v>
      </c>
      <c r="K28" s="197">
        <v>0.15</v>
      </c>
      <c r="L28" s="197">
        <v>18.399999999999999</v>
      </c>
      <c r="M28" s="197">
        <v>0.9</v>
      </c>
      <c r="N28" s="197">
        <v>0.56999999999999995</v>
      </c>
      <c r="O28" s="197">
        <v>0</v>
      </c>
      <c r="P28" s="197">
        <v>1.01</v>
      </c>
      <c r="Q28" s="197">
        <v>0.1</v>
      </c>
      <c r="R28" s="197">
        <v>1.35</v>
      </c>
      <c r="S28" s="197">
        <v>0.26</v>
      </c>
      <c r="T28" s="197">
        <v>0</v>
      </c>
      <c r="U28" s="197">
        <v>1.7</v>
      </c>
      <c r="V28" s="197">
        <v>0.18</v>
      </c>
      <c r="W28" s="197">
        <v>0.44</v>
      </c>
      <c r="X28" s="197">
        <v>0.96</v>
      </c>
      <c r="Y28" s="197">
        <v>0</v>
      </c>
      <c r="Z28" s="197">
        <v>2</v>
      </c>
      <c r="AA28" s="197">
        <v>0.75</v>
      </c>
      <c r="AB28" s="197">
        <v>0</v>
      </c>
      <c r="AC28" s="197">
        <v>1.26</v>
      </c>
      <c r="AD28" s="197">
        <v>8.9</v>
      </c>
      <c r="AE28" s="197">
        <v>0</v>
      </c>
      <c r="AF28" s="197">
        <v>0</v>
      </c>
      <c r="AG28" s="197">
        <v>51.09</v>
      </c>
      <c r="AH28" s="197">
        <v>0</v>
      </c>
      <c r="AI28" s="197">
        <v>12.53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266.45999999999998</v>
      </c>
      <c r="AP28" s="197">
        <v>0</v>
      </c>
      <c r="AQ28" s="197">
        <v>0</v>
      </c>
      <c r="AR28" s="197">
        <v>0</v>
      </c>
      <c r="AS28" s="197">
        <v>1.67</v>
      </c>
      <c r="AT28" s="197">
        <v>1.85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12.56</v>
      </c>
      <c r="E29" s="197">
        <v>0</v>
      </c>
      <c r="F29" s="197">
        <v>11.5</v>
      </c>
      <c r="G29" s="197">
        <v>6.66</v>
      </c>
      <c r="H29" s="197">
        <v>0</v>
      </c>
      <c r="I29" s="197">
        <v>13.95</v>
      </c>
      <c r="J29" s="197">
        <v>10.09</v>
      </c>
      <c r="K29" s="197">
        <v>0.15</v>
      </c>
      <c r="L29" s="197">
        <v>18.399999999999999</v>
      </c>
      <c r="M29" s="197">
        <v>0.9</v>
      </c>
      <c r="N29" s="197">
        <v>0.56999999999999995</v>
      </c>
      <c r="O29" s="197">
        <v>0</v>
      </c>
      <c r="P29" s="197">
        <v>1.01</v>
      </c>
      <c r="Q29" s="197">
        <v>0.1</v>
      </c>
      <c r="R29" s="197">
        <v>1.35</v>
      </c>
      <c r="S29" s="197">
        <v>0.26</v>
      </c>
      <c r="T29" s="197">
        <v>0</v>
      </c>
      <c r="U29" s="197">
        <v>1.7</v>
      </c>
      <c r="V29" s="197">
        <v>0.18</v>
      </c>
      <c r="W29" s="197">
        <v>0.44</v>
      </c>
      <c r="X29" s="197">
        <v>0.96</v>
      </c>
      <c r="Y29" s="197">
        <v>0</v>
      </c>
      <c r="Z29" s="197">
        <v>2</v>
      </c>
      <c r="AA29" s="197">
        <v>0.75</v>
      </c>
      <c r="AB29" s="197">
        <v>0</v>
      </c>
      <c r="AC29" s="197">
        <v>1.26</v>
      </c>
      <c r="AD29" s="197">
        <v>8.9</v>
      </c>
      <c r="AE29" s="197">
        <v>0</v>
      </c>
      <c r="AF29" s="197">
        <v>0</v>
      </c>
      <c r="AG29" s="197">
        <v>51.09</v>
      </c>
      <c r="AH29" s="197">
        <v>0</v>
      </c>
      <c r="AI29" s="197">
        <v>12.53</v>
      </c>
      <c r="AJ29" s="197">
        <v>0</v>
      </c>
      <c r="AK29" s="197">
        <v>16.78</v>
      </c>
      <c r="AL29" s="197">
        <v>0</v>
      </c>
      <c r="AM29" s="197">
        <v>0</v>
      </c>
      <c r="AN29" s="197">
        <v>0</v>
      </c>
      <c r="AO29" s="197">
        <v>266.45999999999998</v>
      </c>
      <c r="AP29" s="197">
        <v>0</v>
      </c>
      <c r="AQ29" s="197">
        <v>0</v>
      </c>
      <c r="AR29" s="197">
        <v>0</v>
      </c>
      <c r="AS29" s="197">
        <v>1.67</v>
      </c>
      <c r="AT29" s="197">
        <v>1.85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12.56</v>
      </c>
      <c r="E30" s="197">
        <v>0</v>
      </c>
      <c r="F30" s="197">
        <v>11.5</v>
      </c>
      <c r="G30" s="197">
        <v>6.66</v>
      </c>
      <c r="H30" s="197">
        <v>0</v>
      </c>
      <c r="I30" s="197">
        <v>13.95</v>
      </c>
      <c r="J30" s="197">
        <v>10.09</v>
      </c>
      <c r="K30" s="197">
        <v>0.15</v>
      </c>
      <c r="L30" s="197">
        <v>18.399999999999999</v>
      </c>
      <c r="M30" s="197">
        <v>0.9</v>
      </c>
      <c r="N30" s="197">
        <v>0.56999999999999995</v>
      </c>
      <c r="O30" s="197">
        <v>0</v>
      </c>
      <c r="P30" s="197">
        <v>1.01</v>
      </c>
      <c r="Q30" s="197">
        <v>0.1</v>
      </c>
      <c r="R30" s="197">
        <v>1.35</v>
      </c>
      <c r="S30" s="197">
        <v>0.26</v>
      </c>
      <c r="T30" s="197">
        <v>0</v>
      </c>
      <c r="U30" s="197">
        <v>1.7</v>
      </c>
      <c r="V30" s="197">
        <v>0.18</v>
      </c>
      <c r="W30" s="197">
        <v>0.44</v>
      </c>
      <c r="X30" s="197">
        <v>0.96</v>
      </c>
      <c r="Y30" s="197">
        <v>0</v>
      </c>
      <c r="Z30" s="197">
        <v>2</v>
      </c>
      <c r="AA30" s="197">
        <v>0.75</v>
      </c>
      <c r="AB30" s="197">
        <v>0</v>
      </c>
      <c r="AC30" s="197">
        <v>1.26</v>
      </c>
      <c r="AD30" s="197">
        <v>8.9</v>
      </c>
      <c r="AE30" s="197">
        <v>0</v>
      </c>
      <c r="AF30" s="197">
        <v>0</v>
      </c>
      <c r="AG30" s="197">
        <v>51.09</v>
      </c>
      <c r="AH30" s="197">
        <v>0</v>
      </c>
      <c r="AI30" s="197">
        <v>12.53</v>
      </c>
      <c r="AJ30" s="197">
        <v>0</v>
      </c>
      <c r="AK30" s="197">
        <v>16.78</v>
      </c>
      <c r="AL30" s="197">
        <v>0</v>
      </c>
      <c r="AM30" s="197">
        <v>0</v>
      </c>
      <c r="AN30" s="197">
        <v>0</v>
      </c>
      <c r="AO30" s="197">
        <v>266.45999999999998</v>
      </c>
      <c r="AP30" s="197">
        <v>0</v>
      </c>
      <c r="AQ30" s="197">
        <v>0</v>
      </c>
      <c r="AR30" s="197">
        <v>0</v>
      </c>
      <c r="AS30" s="197">
        <v>1.67</v>
      </c>
      <c r="AT30" s="197">
        <v>1.85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12.56</v>
      </c>
      <c r="E31" s="197">
        <v>0</v>
      </c>
      <c r="F31" s="197">
        <v>11.5</v>
      </c>
      <c r="G31" s="197">
        <v>6.66</v>
      </c>
      <c r="H31" s="197">
        <v>0</v>
      </c>
      <c r="I31" s="197">
        <v>13.62</v>
      </c>
      <c r="J31" s="197">
        <v>10.09</v>
      </c>
      <c r="K31" s="197">
        <v>0.15</v>
      </c>
      <c r="L31" s="197">
        <v>18.399999999999999</v>
      </c>
      <c r="M31" s="197">
        <v>0.9</v>
      </c>
      <c r="N31" s="197">
        <v>0.56999999999999995</v>
      </c>
      <c r="O31" s="197">
        <v>0</v>
      </c>
      <c r="P31" s="197">
        <v>1.01</v>
      </c>
      <c r="Q31" s="197">
        <v>0.1</v>
      </c>
      <c r="R31" s="197">
        <v>1.35</v>
      </c>
      <c r="S31" s="197">
        <v>0.26</v>
      </c>
      <c r="T31" s="197">
        <v>0</v>
      </c>
      <c r="U31" s="197">
        <v>1.7</v>
      </c>
      <c r="V31" s="197">
        <v>0.18</v>
      </c>
      <c r="W31" s="197">
        <v>0.44</v>
      </c>
      <c r="X31" s="197">
        <v>0.96</v>
      </c>
      <c r="Y31" s="197">
        <v>0</v>
      </c>
      <c r="Z31" s="197">
        <v>2</v>
      </c>
      <c r="AA31" s="197">
        <v>0.75</v>
      </c>
      <c r="AB31" s="197">
        <v>0</v>
      </c>
      <c r="AC31" s="197">
        <v>1.26</v>
      </c>
      <c r="AD31" s="197">
        <v>8.9</v>
      </c>
      <c r="AE31" s="197">
        <v>0</v>
      </c>
      <c r="AF31" s="197">
        <v>0</v>
      </c>
      <c r="AG31" s="197">
        <v>51.09</v>
      </c>
      <c r="AH31" s="197">
        <v>0</v>
      </c>
      <c r="AI31" s="197">
        <v>12.53</v>
      </c>
      <c r="AJ31" s="197">
        <v>0</v>
      </c>
      <c r="AK31" s="197">
        <v>16.78</v>
      </c>
      <c r="AL31" s="197">
        <v>0</v>
      </c>
      <c r="AM31" s="197">
        <v>0</v>
      </c>
      <c r="AN31" s="197">
        <v>0</v>
      </c>
      <c r="AO31" s="197">
        <v>266.45999999999998</v>
      </c>
      <c r="AP31" s="197">
        <v>0</v>
      </c>
      <c r="AQ31" s="197">
        <v>0</v>
      </c>
      <c r="AR31" s="197">
        <v>0</v>
      </c>
      <c r="AS31" s="197">
        <v>1.67</v>
      </c>
      <c r="AT31" s="197">
        <v>1.85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12.56</v>
      </c>
      <c r="E32" s="197">
        <v>0</v>
      </c>
      <c r="F32" s="197">
        <v>11.5</v>
      </c>
      <c r="G32" s="197">
        <v>6.66</v>
      </c>
      <c r="H32" s="197">
        <v>0</v>
      </c>
      <c r="I32" s="197">
        <v>13.62</v>
      </c>
      <c r="J32" s="197">
        <v>10.09</v>
      </c>
      <c r="K32" s="197">
        <v>0.15</v>
      </c>
      <c r="L32" s="197">
        <v>18.399999999999999</v>
      </c>
      <c r="M32" s="197">
        <v>0.9</v>
      </c>
      <c r="N32" s="197">
        <v>0.56999999999999995</v>
      </c>
      <c r="O32" s="197">
        <v>0</v>
      </c>
      <c r="P32" s="197">
        <v>1.01</v>
      </c>
      <c r="Q32" s="197">
        <v>0.1</v>
      </c>
      <c r="R32" s="197">
        <v>1.35</v>
      </c>
      <c r="S32" s="197">
        <v>0.26</v>
      </c>
      <c r="T32" s="197">
        <v>0</v>
      </c>
      <c r="U32" s="197">
        <v>1.7</v>
      </c>
      <c r="V32" s="197">
        <v>0.18</v>
      </c>
      <c r="W32" s="197">
        <v>0.44</v>
      </c>
      <c r="X32" s="197">
        <v>0.96</v>
      </c>
      <c r="Y32" s="197">
        <v>0</v>
      </c>
      <c r="Z32" s="197">
        <v>2</v>
      </c>
      <c r="AA32" s="197">
        <v>0.75</v>
      </c>
      <c r="AB32" s="197">
        <v>0</v>
      </c>
      <c r="AC32" s="197">
        <v>1.26</v>
      </c>
      <c r="AD32" s="197">
        <v>8.9</v>
      </c>
      <c r="AE32" s="197">
        <v>0</v>
      </c>
      <c r="AF32" s="197">
        <v>0</v>
      </c>
      <c r="AG32" s="197">
        <v>51.09</v>
      </c>
      <c r="AH32" s="197">
        <v>0</v>
      </c>
      <c r="AI32" s="197">
        <v>12.53</v>
      </c>
      <c r="AJ32" s="197">
        <v>0</v>
      </c>
      <c r="AK32" s="197">
        <v>16.78</v>
      </c>
      <c r="AL32" s="197">
        <v>0</v>
      </c>
      <c r="AM32" s="197">
        <v>0</v>
      </c>
      <c r="AN32" s="197">
        <v>0</v>
      </c>
      <c r="AO32" s="197">
        <v>266.45999999999998</v>
      </c>
      <c r="AP32" s="197">
        <v>0</v>
      </c>
      <c r="AQ32" s="197">
        <v>0</v>
      </c>
      <c r="AR32" s="197">
        <v>0</v>
      </c>
      <c r="AS32" s="197">
        <v>1.67</v>
      </c>
      <c r="AT32" s="197">
        <v>1.85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12.56</v>
      </c>
      <c r="E33" s="197">
        <v>0</v>
      </c>
      <c r="F33" s="197">
        <v>11.5</v>
      </c>
      <c r="G33" s="197">
        <v>6.66</v>
      </c>
      <c r="H33" s="197">
        <v>0</v>
      </c>
      <c r="I33" s="197">
        <v>13.62</v>
      </c>
      <c r="J33" s="197">
        <v>10.09</v>
      </c>
      <c r="K33" s="197">
        <v>0.15</v>
      </c>
      <c r="L33" s="197">
        <v>18.399999999999999</v>
      </c>
      <c r="M33" s="197">
        <v>0.9</v>
      </c>
      <c r="N33" s="197">
        <v>0.56999999999999995</v>
      </c>
      <c r="O33" s="197">
        <v>0</v>
      </c>
      <c r="P33" s="197">
        <v>1.01</v>
      </c>
      <c r="Q33" s="197">
        <v>0.1</v>
      </c>
      <c r="R33" s="197">
        <v>1.35</v>
      </c>
      <c r="S33" s="197">
        <v>0.26</v>
      </c>
      <c r="T33" s="197">
        <v>0</v>
      </c>
      <c r="U33" s="197">
        <v>1.7</v>
      </c>
      <c r="V33" s="197">
        <v>0.18</v>
      </c>
      <c r="W33" s="197">
        <v>0.44</v>
      </c>
      <c r="X33" s="197">
        <v>0.96</v>
      </c>
      <c r="Y33" s="197">
        <v>0</v>
      </c>
      <c r="Z33" s="197">
        <v>2</v>
      </c>
      <c r="AA33" s="197">
        <v>0.75</v>
      </c>
      <c r="AB33" s="197">
        <v>0</v>
      </c>
      <c r="AC33" s="197">
        <v>1.26</v>
      </c>
      <c r="AD33" s="197">
        <v>8.9</v>
      </c>
      <c r="AE33" s="197">
        <v>0</v>
      </c>
      <c r="AF33" s="197">
        <v>0</v>
      </c>
      <c r="AG33" s="197">
        <v>51.09</v>
      </c>
      <c r="AH33" s="197">
        <v>0</v>
      </c>
      <c r="AI33" s="197">
        <v>12.53</v>
      </c>
      <c r="AJ33" s="197">
        <v>0</v>
      </c>
      <c r="AK33" s="197">
        <v>16.78</v>
      </c>
      <c r="AL33" s="197">
        <v>0</v>
      </c>
      <c r="AM33" s="197">
        <v>0</v>
      </c>
      <c r="AN33" s="197">
        <v>0</v>
      </c>
      <c r="AO33" s="197">
        <v>266.45999999999998</v>
      </c>
      <c r="AP33" s="197">
        <v>0</v>
      </c>
      <c r="AQ33" s="197">
        <v>0</v>
      </c>
      <c r="AR33" s="197">
        <v>0</v>
      </c>
      <c r="AS33" s="197">
        <v>1.67</v>
      </c>
      <c r="AT33" s="197">
        <v>1.85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12.56</v>
      </c>
      <c r="E34" s="197">
        <v>0</v>
      </c>
      <c r="F34" s="197">
        <v>11.5</v>
      </c>
      <c r="G34" s="197">
        <v>6.66</v>
      </c>
      <c r="H34" s="197">
        <v>0</v>
      </c>
      <c r="I34" s="197">
        <v>13.62</v>
      </c>
      <c r="J34" s="197">
        <v>10.09</v>
      </c>
      <c r="K34" s="197">
        <v>0.15</v>
      </c>
      <c r="L34" s="197">
        <v>84.72</v>
      </c>
      <c r="M34" s="197">
        <v>0.9</v>
      </c>
      <c r="N34" s="197">
        <v>0.56999999999999995</v>
      </c>
      <c r="O34" s="197">
        <v>0</v>
      </c>
      <c r="P34" s="197">
        <v>1.01</v>
      </c>
      <c r="Q34" s="197">
        <v>3.06</v>
      </c>
      <c r="R34" s="197">
        <v>1.35</v>
      </c>
      <c r="S34" s="197">
        <v>1.92</v>
      </c>
      <c r="T34" s="197">
        <v>0</v>
      </c>
      <c r="U34" s="197">
        <v>1.7</v>
      </c>
      <c r="V34" s="197">
        <v>0.18</v>
      </c>
      <c r="W34" s="197">
        <v>0.44</v>
      </c>
      <c r="X34" s="197">
        <v>0.96</v>
      </c>
      <c r="Y34" s="197">
        <v>0</v>
      </c>
      <c r="Z34" s="197">
        <v>2</v>
      </c>
      <c r="AA34" s="197">
        <v>0.75</v>
      </c>
      <c r="AB34" s="197">
        <v>0</v>
      </c>
      <c r="AC34" s="197">
        <v>1.26</v>
      </c>
      <c r="AD34" s="197">
        <v>8.9</v>
      </c>
      <c r="AE34" s="197">
        <v>0</v>
      </c>
      <c r="AF34" s="197">
        <v>0</v>
      </c>
      <c r="AG34" s="197">
        <v>51.09</v>
      </c>
      <c r="AH34" s="197">
        <v>0</v>
      </c>
      <c r="AI34" s="197">
        <v>12.53</v>
      </c>
      <c r="AJ34" s="197">
        <v>0</v>
      </c>
      <c r="AK34" s="197">
        <v>16.78</v>
      </c>
      <c r="AL34" s="197">
        <v>0</v>
      </c>
      <c r="AM34" s="197">
        <v>0</v>
      </c>
      <c r="AN34" s="197">
        <v>0</v>
      </c>
      <c r="AO34" s="197">
        <v>266.45999999999998</v>
      </c>
      <c r="AP34" s="197">
        <v>0</v>
      </c>
      <c r="AQ34" s="197">
        <v>0</v>
      </c>
      <c r="AR34" s="197">
        <v>0</v>
      </c>
      <c r="AS34" s="197">
        <v>1.67</v>
      </c>
      <c r="AT34" s="197">
        <v>1.85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12.56</v>
      </c>
      <c r="E35" s="197">
        <v>0</v>
      </c>
      <c r="F35" s="197">
        <v>11.33</v>
      </c>
      <c r="G35" s="197">
        <v>6.66</v>
      </c>
      <c r="H35" s="197">
        <v>0</v>
      </c>
      <c r="I35" s="197">
        <v>13.62</v>
      </c>
      <c r="J35" s="197">
        <v>10.09</v>
      </c>
      <c r="K35" s="197">
        <v>0.15</v>
      </c>
      <c r="L35" s="197">
        <v>87.1</v>
      </c>
      <c r="M35" s="197">
        <v>0.9</v>
      </c>
      <c r="N35" s="197">
        <v>0.56999999999999995</v>
      </c>
      <c r="O35" s="197">
        <v>0</v>
      </c>
      <c r="P35" s="197">
        <v>0.98</v>
      </c>
      <c r="Q35" s="197">
        <v>3.06</v>
      </c>
      <c r="R35" s="197">
        <v>1.35</v>
      </c>
      <c r="S35" s="197">
        <v>8.1</v>
      </c>
      <c r="T35" s="197">
        <v>0</v>
      </c>
      <c r="U35" s="197">
        <v>1.7</v>
      </c>
      <c r="V35" s="197">
        <v>0.18</v>
      </c>
      <c r="W35" s="197">
        <v>0.44</v>
      </c>
      <c r="X35" s="197">
        <v>0.96</v>
      </c>
      <c r="Y35" s="197">
        <v>0</v>
      </c>
      <c r="Z35" s="197">
        <v>2</v>
      </c>
      <c r="AA35" s="197">
        <v>0.75</v>
      </c>
      <c r="AB35" s="197">
        <v>0</v>
      </c>
      <c r="AC35" s="197">
        <v>1.26</v>
      </c>
      <c r="AD35" s="197">
        <v>8.9</v>
      </c>
      <c r="AE35" s="197">
        <v>0</v>
      </c>
      <c r="AF35" s="197">
        <v>0</v>
      </c>
      <c r="AG35" s="197">
        <v>51.09</v>
      </c>
      <c r="AH35" s="197">
        <v>0</v>
      </c>
      <c r="AI35" s="197">
        <v>12.53</v>
      </c>
      <c r="AJ35" s="197">
        <v>0</v>
      </c>
      <c r="AK35" s="197">
        <v>10.89</v>
      </c>
      <c r="AL35" s="197">
        <v>0</v>
      </c>
      <c r="AM35" s="197">
        <v>0</v>
      </c>
      <c r="AN35" s="197">
        <v>0</v>
      </c>
      <c r="AO35" s="197">
        <v>266.45999999999998</v>
      </c>
      <c r="AP35" s="197">
        <v>0</v>
      </c>
      <c r="AQ35" s="197">
        <v>0</v>
      </c>
      <c r="AR35" s="197">
        <v>0</v>
      </c>
      <c r="AS35" s="197">
        <v>1.67</v>
      </c>
      <c r="AT35" s="197">
        <v>1.85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12.56</v>
      </c>
      <c r="E36" s="197">
        <v>0</v>
      </c>
      <c r="F36" s="197">
        <v>11.33</v>
      </c>
      <c r="G36" s="197">
        <v>6.66</v>
      </c>
      <c r="H36" s="197">
        <v>0</v>
      </c>
      <c r="I36" s="197">
        <v>13.62</v>
      </c>
      <c r="J36" s="197">
        <v>10.09</v>
      </c>
      <c r="K36" s="197">
        <v>0.15</v>
      </c>
      <c r="L36" s="197">
        <v>140.47</v>
      </c>
      <c r="M36" s="197">
        <v>0.9</v>
      </c>
      <c r="N36" s="197">
        <v>0.56999999999999995</v>
      </c>
      <c r="O36" s="197">
        <v>0</v>
      </c>
      <c r="P36" s="197">
        <v>0.96</v>
      </c>
      <c r="Q36" s="197">
        <v>3.06</v>
      </c>
      <c r="R36" s="197">
        <v>1.35</v>
      </c>
      <c r="S36" s="197">
        <v>8.1</v>
      </c>
      <c r="T36" s="197">
        <v>0</v>
      </c>
      <c r="U36" s="197">
        <v>1.7</v>
      </c>
      <c r="V36" s="197">
        <v>0.18</v>
      </c>
      <c r="W36" s="197">
        <v>0.44</v>
      </c>
      <c r="X36" s="197">
        <v>0.96</v>
      </c>
      <c r="Y36" s="197">
        <v>0</v>
      </c>
      <c r="Z36" s="197">
        <v>2</v>
      </c>
      <c r="AA36" s="197">
        <v>0.75</v>
      </c>
      <c r="AB36" s="197">
        <v>0</v>
      </c>
      <c r="AC36" s="197">
        <v>1.26</v>
      </c>
      <c r="AD36" s="197">
        <v>8.9</v>
      </c>
      <c r="AE36" s="197">
        <v>0</v>
      </c>
      <c r="AF36" s="197">
        <v>0</v>
      </c>
      <c r="AG36" s="197">
        <v>51.09</v>
      </c>
      <c r="AH36" s="197">
        <v>0</v>
      </c>
      <c r="AI36" s="197">
        <v>12.53</v>
      </c>
      <c r="AJ36" s="197">
        <v>0</v>
      </c>
      <c r="AK36" s="197">
        <v>10.89</v>
      </c>
      <c r="AL36" s="197">
        <v>0</v>
      </c>
      <c r="AM36" s="197">
        <v>0</v>
      </c>
      <c r="AN36" s="197">
        <v>0</v>
      </c>
      <c r="AO36" s="197">
        <v>266.45999999999998</v>
      </c>
      <c r="AP36" s="197">
        <v>0</v>
      </c>
      <c r="AQ36" s="197">
        <v>0</v>
      </c>
      <c r="AR36" s="197">
        <v>0</v>
      </c>
      <c r="AS36" s="197">
        <v>1.67</v>
      </c>
      <c r="AT36" s="197">
        <v>1.85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12.56</v>
      </c>
      <c r="E37" s="197">
        <v>0</v>
      </c>
      <c r="F37" s="197">
        <v>11.33</v>
      </c>
      <c r="G37" s="197">
        <v>6.66</v>
      </c>
      <c r="H37" s="197">
        <v>0</v>
      </c>
      <c r="I37" s="197">
        <v>13.62</v>
      </c>
      <c r="J37" s="197">
        <v>10.09</v>
      </c>
      <c r="K37" s="197">
        <v>0.15</v>
      </c>
      <c r="L37" s="197">
        <v>245.48</v>
      </c>
      <c r="M37" s="197">
        <v>0.9</v>
      </c>
      <c r="N37" s="197">
        <v>0.56999999999999995</v>
      </c>
      <c r="O37" s="197">
        <v>0</v>
      </c>
      <c r="P37" s="197">
        <v>0.96</v>
      </c>
      <c r="Q37" s="197">
        <v>3.06</v>
      </c>
      <c r="R37" s="197">
        <v>1.35</v>
      </c>
      <c r="S37" s="197">
        <v>8.1</v>
      </c>
      <c r="T37" s="197">
        <v>0</v>
      </c>
      <c r="U37" s="197">
        <v>1.7</v>
      </c>
      <c r="V37" s="197">
        <v>0.18</v>
      </c>
      <c r="W37" s="197">
        <v>0.44</v>
      </c>
      <c r="X37" s="197">
        <v>0.96</v>
      </c>
      <c r="Y37" s="197">
        <v>0</v>
      </c>
      <c r="Z37" s="197">
        <v>2</v>
      </c>
      <c r="AA37" s="197">
        <v>0.75</v>
      </c>
      <c r="AB37" s="197">
        <v>0</v>
      </c>
      <c r="AC37" s="197">
        <v>1.26</v>
      </c>
      <c r="AD37" s="197">
        <v>8.9</v>
      </c>
      <c r="AE37" s="197">
        <v>0</v>
      </c>
      <c r="AF37" s="197">
        <v>0</v>
      </c>
      <c r="AG37" s="197">
        <v>51.09</v>
      </c>
      <c r="AH37" s="197">
        <v>0</v>
      </c>
      <c r="AI37" s="197">
        <v>12.53</v>
      </c>
      <c r="AJ37" s="197">
        <v>0</v>
      </c>
      <c r="AK37" s="197">
        <v>10.89</v>
      </c>
      <c r="AL37" s="197">
        <v>0</v>
      </c>
      <c r="AM37" s="197">
        <v>0</v>
      </c>
      <c r="AN37" s="197">
        <v>0</v>
      </c>
      <c r="AO37" s="197">
        <v>266.45999999999998</v>
      </c>
      <c r="AP37" s="197">
        <v>0</v>
      </c>
      <c r="AQ37" s="197">
        <v>0</v>
      </c>
      <c r="AR37" s="197">
        <v>0</v>
      </c>
      <c r="AS37" s="197">
        <v>1.67</v>
      </c>
      <c r="AT37" s="197">
        <v>1.85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12.56</v>
      </c>
      <c r="E38" s="197">
        <v>0</v>
      </c>
      <c r="F38" s="197">
        <v>11.16</v>
      </c>
      <c r="G38" s="197">
        <v>6.66</v>
      </c>
      <c r="H38" s="197">
        <v>0</v>
      </c>
      <c r="I38" s="197">
        <v>13.62</v>
      </c>
      <c r="J38" s="197">
        <v>10.09</v>
      </c>
      <c r="K38" s="197">
        <v>0.15</v>
      </c>
      <c r="L38" s="197">
        <v>270.61</v>
      </c>
      <c r="M38" s="197">
        <v>0.9</v>
      </c>
      <c r="N38" s="197">
        <v>0.56999999999999995</v>
      </c>
      <c r="O38" s="197">
        <v>0</v>
      </c>
      <c r="P38" s="197">
        <v>0.96</v>
      </c>
      <c r="Q38" s="197">
        <v>3.06</v>
      </c>
      <c r="R38" s="197">
        <v>1.35</v>
      </c>
      <c r="S38" s="197">
        <v>6.67</v>
      </c>
      <c r="T38" s="197">
        <v>0</v>
      </c>
      <c r="U38" s="197">
        <v>1.7</v>
      </c>
      <c r="V38" s="197">
        <v>0.18</v>
      </c>
      <c r="W38" s="197">
        <v>0.44</v>
      </c>
      <c r="X38" s="197">
        <v>0.96</v>
      </c>
      <c r="Y38" s="197">
        <v>0</v>
      </c>
      <c r="Z38" s="197">
        <v>2</v>
      </c>
      <c r="AA38" s="197">
        <v>0.75</v>
      </c>
      <c r="AB38" s="197">
        <v>0</v>
      </c>
      <c r="AC38" s="197">
        <v>1.26</v>
      </c>
      <c r="AD38" s="197">
        <v>8.9</v>
      </c>
      <c r="AE38" s="197">
        <v>0</v>
      </c>
      <c r="AF38" s="197">
        <v>0</v>
      </c>
      <c r="AG38" s="197">
        <v>51.09</v>
      </c>
      <c r="AH38" s="197">
        <v>0</v>
      </c>
      <c r="AI38" s="197">
        <v>12.53</v>
      </c>
      <c r="AJ38" s="197">
        <v>0</v>
      </c>
      <c r="AK38" s="197">
        <v>10.89</v>
      </c>
      <c r="AL38" s="197">
        <v>0</v>
      </c>
      <c r="AM38" s="197">
        <v>0</v>
      </c>
      <c r="AN38" s="197">
        <v>0</v>
      </c>
      <c r="AO38" s="197">
        <v>266.45999999999998</v>
      </c>
      <c r="AP38" s="197">
        <v>0</v>
      </c>
      <c r="AQ38" s="197">
        <v>0</v>
      </c>
      <c r="AR38" s="197">
        <v>0</v>
      </c>
      <c r="AS38" s="197">
        <v>1.67</v>
      </c>
      <c r="AT38" s="197">
        <v>1.85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12.24</v>
      </c>
      <c r="E39" s="197">
        <v>0</v>
      </c>
      <c r="F39" s="197">
        <v>11.16</v>
      </c>
      <c r="G39" s="197">
        <v>6.66</v>
      </c>
      <c r="H39" s="197">
        <v>0</v>
      </c>
      <c r="I39" s="197">
        <v>13.62</v>
      </c>
      <c r="J39" s="197">
        <v>10.09</v>
      </c>
      <c r="K39" s="197">
        <v>0.15</v>
      </c>
      <c r="L39" s="197">
        <v>270.62</v>
      </c>
      <c r="M39" s="197">
        <v>0.9</v>
      </c>
      <c r="N39" s="197">
        <v>0.56999999999999995</v>
      </c>
      <c r="O39" s="197">
        <v>0</v>
      </c>
      <c r="P39" s="197">
        <v>0.96</v>
      </c>
      <c r="Q39" s="197">
        <v>3.06</v>
      </c>
      <c r="R39" s="197">
        <v>5.53</v>
      </c>
      <c r="S39" s="197">
        <v>8.1</v>
      </c>
      <c r="T39" s="197">
        <v>0</v>
      </c>
      <c r="U39" s="197">
        <v>1.7</v>
      </c>
      <c r="V39" s="197">
        <v>0.18</v>
      </c>
      <c r="W39" s="197">
        <v>0.44</v>
      </c>
      <c r="X39" s="197">
        <v>0.96</v>
      </c>
      <c r="Y39" s="197">
        <v>0</v>
      </c>
      <c r="Z39" s="197">
        <v>2</v>
      </c>
      <c r="AA39" s="197">
        <v>0.75</v>
      </c>
      <c r="AB39" s="197">
        <v>0</v>
      </c>
      <c r="AC39" s="197">
        <v>1.26</v>
      </c>
      <c r="AD39" s="197">
        <v>8.9</v>
      </c>
      <c r="AE39" s="197">
        <v>0</v>
      </c>
      <c r="AF39" s="197">
        <v>0</v>
      </c>
      <c r="AG39" s="197">
        <v>51.09</v>
      </c>
      <c r="AH39" s="197">
        <v>0</v>
      </c>
      <c r="AI39" s="197">
        <v>12.53</v>
      </c>
      <c r="AJ39" s="197">
        <v>0</v>
      </c>
      <c r="AK39" s="197">
        <v>10.89</v>
      </c>
      <c r="AL39" s="197">
        <v>0</v>
      </c>
      <c r="AM39" s="197">
        <v>0</v>
      </c>
      <c r="AN39" s="197">
        <v>0</v>
      </c>
      <c r="AO39" s="197">
        <v>266.45999999999998</v>
      </c>
      <c r="AP39" s="197">
        <v>0</v>
      </c>
      <c r="AQ39" s="197">
        <v>0</v>
      </c>
      <c r="AR39" s="197">
        <v>0</v>
      </c>
      <c r="AS39" s="197">
        <v>1.67</v>
      </c>
      <c r="AT39" s="197">
        <v>1.85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12.24</v>
      </c>
      <c r="E40" s="197">
        <v>0</v>
      </c>
      <c r="F40" s="197">
        <v>11.16</v>
      </c>
      <c r="G40" s="197">
        <v>6.66</v>
      </c>
      <c r="H40" s="197">
        <v>0</v>
      </c>
      <c r="I40" s="197">
        <v>13.62</v>
      </c>
      <c r="J40" s="197">
        <v>10.09</v>
      </c>
      <c r="K40" s="197">
        <v>0.15</v>
      </c>
      <c r="L40" s="197">
        <v>270.62</v>
      </c>
      <c r="M40" s="197">
        <v>0.9</v>
      </c>
      <c r="N40" s="197">
        <v>0.56999999999999995</v>
      </c>
      <c r="O40" s="197">
        <v>0</v>
      </c>
      <c r="P40" s="197">
        <v>0.96</v>
      </c>
      <c r="Q40" s="197">
        <v>3.06</v>
      </c>
      <c r="R40" s="197">
        <v>5.53</v>
      </c>
      <c r="S40" s="197">
        <v>8.1</v>
      </c>
      <c r="T40" s="197">
        <v>0</v>
      </c>
      <c r="U40" s="197">
        <v>1.7</v>
      </c>
      <c r="V40" s="197">
        <v>0.18</v>
      </c>
      <c r="W40" s="197">
        <v>0.44</v>
      </c>
      <c r="X40" s="197">
        <v>0.96</v>
      </c>
      <c r="Y40" s="197">
        <v>0</v>
      </c>
      <c r="Z40" s="197">
        <v>2</v>
      </c>
      <c r="AA40" s="197">
        <v>0.75</v>
      </c>
      <c r="AB40" s="197">
        <v>0</v>
      </c>
      <c r="AC40" s="197">
        <v>1.26</v>
      </c>
      <c r="AD40" s="197">
        <v>8.9</v>
      </c>
      <c r="AE40" s="197">
        <v>0</v>
      </c>
      <c r="AF40" s="197">
        <v>0</v>
      </c>
      <c r="AG40" s="197">
        <v>51.09</v>
      </c>
      <c r="AH40" s="197">
        <v>0</v>
      </c>
      <c r="AI40" s="197">
        <v>12.53</v>
      </c>
      <c r="AJ40" s="197">
        <v>0</v>
      </c>
      <c r="AK40" s="197">
        <v>10.89</v>
      </c>
      <c r="AL40" s="197">
        <v>0</v>
      </c>
      <c r="AM40" s="197">
        <v>0</v>
      </c>
      <c r="AN40" s="197">
        <v>0</v>
      </c>
      <c r="AO40" s="197">
        <v>266.45999999999998</v>
      </c>
      <c r="AP40" s="197">
        <v>0</v>
      </c>
      <c r="AQ40" s="197">
        <v>0</v>
      </c>
      <c r="AR40" s="197">
        <v>0</v>
      </c>
      <c r="AS40" s="197">
        <v>1.67</v>
      </c>
      <c r="AT40" s="197">
        <v>1.85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12.24</v>
      </c>
      <c r="E41" s="197">
        <v>0</v>
      </c>
      <c r="F41" s="197">
        <v>11.16</v>
      </c>
      <c r="G41" s="197">
        <v>6.66</v>
      </c>
      <c r="H41" s="197">
        <v>0</v>
      </c>
      <c r="I41" s="197">
        <v>13.62</v>
      </c>
      <c r="J41" s="197">
        <v>10.09</v>
      </c>
      <c r="K41" s="197">
        <v>0.15</v>
      </c>
      <c r="L41" s="197">
        <v>270.61</v>
      </c>
      <c r="M41" s="197">
        <v>0.9</v>
      </c>
      <c r="N41" s="197">
        <v>0.56999999999999995</v>
      </c>
      <c r="O41" s="197">
        <v>0</v>
      </c>
      <c r="P41" s="197">
        <v>0.96</v>
      </c>
      <c r="Q41" s="197">
        <v>3.06</v>
      </c>
      <c r="R41" s="197">
        <v>5.52</v>
      </c>
      <c r="S41" s="197">
        <v>8.1</v>
      </c>
      <c r="T41" s="197">
        <v>0</v>
      </c>
      <c r="U41" s="197">
        <v>1.7</v>
      </c>
      <c r="V41" s="197">
        <v>0.18</v>
      </c>
      <c r="W41" s="197">
        <v>0.44</v>
      </c>
      <c r="X41" s="197">
        <v>0.96</v>
      </c>
      <c r="Y41" s="197">
        <v>0</v>
      </c>
      <c r="Z41" s="197">
        <v>2</v>
      </c>
      <c r="AA41" s="197">
        <v>0.75</v>
      </c>
      <c r="AB41" s="197">
        <v>0</v>
      </c>
      <c r="AC41" s="197">
        <v>1.26</v>
      </c>
      <c r="AD41" s="197">
        <v>8.9</v>
      </c>
      <c r="AE41" s="197">
        <v>0</v>
      </c>
      <c r="AF41" s="197">
        <v>0</v>
      </c>
      <c r="AG41" s="197">
        <v>51.09</v>
      </c>
      <c r="AH41" s="197">
        <v>0</v>
      </c>
      <c r="AI41" s="197">
        <v>12.53</v>
      </c>
      <c r="AJ41" s="197">
        <v>0</v>
      </c>
      <c r="AK41" s="197">
        <v>10.89</v>
      </c>
      <c r="AL41" s="197">
        <v>0</v>
      </c>
      <c r="AM41" s="197">
        <v>0</v>
      </c>
      <c r="AN41" s="197">
        <v>0</v>
      </c>
      <c r="AO41" s="197">
        <v>266.45999999999998</v>
      </c>
      <c r="AP41" s="197">
        <v>0</v>
      </c>
      <c r="AQ41" s="197">
        <v>0</v>
      </c>
      <c r="AR41" s="197">
        <v>0</v>
      </c>
      <c r="AS41" s="197">
        <v>1.67</v>
      </c>
      <c r="AT41" s="197">
        <v>1.85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12.24</v>
      </c>
      <c r="E42" s="197">
        <v>0</v>
      </c>
      <c r="F42" s="197">
        <v>11.16</v>
      </c>
      <c r="G42" s="197">
        <v>6.66</v>
      </c>
      <c r="H42" s="197">
        <v>0</v>
      </c>
      <c r="I42" s="197">
        <v>13.62</v>
      </c>
      <c r="J42" s="197">
        <v>10.09</v>
      </c>
      <c r="K42" s="197">
        <v>0.15</v>
      </c>
      <c r="L42" s="197">
        <v>270.61</v>
      </c>
      <c r="M42" s="197">
        <v>0.9</v>
      </c>
      <c r="N42" s="197">
        <v>0.56999999999999995</v>
      </c>
      <c r="O42" s="197">
        <v>0</v>
      </c>
      <c r="P42" s="197">
        <v>0.96</v>
      </c>
      <c r="Q42" s="197">
        <v>3.06</v>
      </c>
      <c r="R42" s="197">
        <v>5.52</v>
      </c>
      <c r="S42" s="197">
        <v>8.1</v>
      </c>
      <c r="T42" s="197">
        <v>0</v>
      </c>
      <c r="U42" s="197">
        <v>1.7</v>
      </c>
      <c r="V42" s="197">
        <v>0.18</v>
      </c>
      <c r="W42" s="197">
        <v>0.44</v>
      </c>
      <c r="X42" s="197">
        <v>0.96</v>
      </c>
      <c r="Y42" s="197">
        <v>0</v>
      </c>
      <c r="Z42" s="197">
        <v>2</v>
      </c>
      <c r="AA42" s="197">
        <v>0.75</v>
      </c>
      <c r="AB42" s="197">
        <v>0</v>
      </c>
      <c r="AC42" s="197">
        <v>1.26</v>
      </c>
      <c r="AD42" s="197">
        <v>8.9</v>
      </c>
      <c r="AE42" s="197">
        <v>0</v>
      </c>
      <c r="AF42" s="197">
        <v>0</v>
      </c>
      <c r="AG42" s="197">
        <v>51.09</v>
      </c>
      <c r="AH42" s="197">
        <v>0</v>
      </c>
      <c r="AI42" s="197">
        <v>12.53</v>
      </c>
      <c r="AJ42" s="197">
        <v>0</v>
      </c>
      <c r="AK42" s="197">
        <v>10.89</v>
      </c>
      <c r="AL42" s="197">
        <v>0</v>
      </c>
      <c r="AM42" s="197">
        <v>0</v>
      </c>
      <c r="AN42" s="197">
        <v>0</v>
      </c>
      <c r="AO42" s="197">
        <v>266.45999999999998</v>
      </c>
      <c r="AP42" s="197">
        <v>0</v>
      </c>
      <c r="AQ42" s="197">
        <v>0</v>
      </c>
      <c r="AR42" s="197">
        <v>0</v>
      </c>
      <c r="AS42" s="197">
        <v>1.67</v>
      </c>
      <c r="AT42" s="197">
        <v>1.85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12.24</v>
      </c>
      <c r="E43" s="197">
        <v>0</v>
      </c>
      <c r="F43" s="197">
        <v>11.16</v>
      </c>
      <c r="G43" s="197">
        <v>6.66</v>
      </c>
      <c r="H43" s="197">
        <v>0</v>
      </c>
      <c r="I43" s="197">
        <v>13.28</v>
      </c>
      <c r="J43" s="197">
        <v>10.09</v>
      </c>
      <c r="K43" s="197">
        <v>0.15</v>
      </c>
      <c r="L43" s="197">
        <v>270.61</v>
      </c>
      <c r="M43" s="197">
        <v>0.9</v>
      </c>
      <c r="N43" s="197">
        <v>0.56999999999999995</v>
      </c>
      <c r="O43" s="197">
        <v>0</v>
      </c>
      <c r="P43" s="197">
        <v>0.96</v>
      </c>
      <c r="Q43" s="197">
        <v>3.06</v>
      </c>
      <c r="R43" s="197">
        <v>5.52</v>
      </c>
      <c r="S43" s="197">
        <v>8.1</v>
      </c>
      <c r="T43" s="197">
        <v>0</v>
      </c>
      <c r="U43" s="197">
        <v>1.7</v>
      </c>
      <c r="V43" s="197">
        <v>0.18</v>
      </c>
      <c r="W43" s="197">
        <v>0.44</v>
      </c>
      <c r="X43" s="197">
        <v>0.96</v>
      </c>
      <c r="Y43" s="197">
        <v>0</v>
      </c>
      <c r="Z43" s="197">
        <v>2</v>
      </c>
      <c r="AA43" s="197">
        <v>0.75</v>
      </c>
      <c r="AB43" s="197">
        <v>0</v>
      </c>
      <c r="AC43" s="197">
        <v>1.58</v>
      </c>
      <c r="AD43" s="197">
        <v>8.9</v>
      </c>
      <c r="AE43" s="197">
        <v>0</v>
      </c>
      <c r="AF43" s="197">
        <v>0</v>
      </c>
      <c r="AG43" s="197">
        <v>51.09</v>
      </c>
      <c r="AH43" s="197">
        <v>0</v>
      </c>
      <c r="AI43" s="197">
        <v>12.53</v>
      </c>
      <c r="AJ43" s="197">
        <v>0</v>
      </c>
      <c r="AK43" s="197">
        <v>10.89</v>
      </c>
      <c r="AL43" s="197">
        <v>0</v>
      </c>
      <c r="AM43" s="197">
        <v>0</v>
      </c>
      <c r="AN43" s="197">
        <v>0</v>
      </c>
      <c r="AO43" s="197">
        <v>266.45999999999998</v>
      </c>
      <c r="AP43" s="197">
        <v>0</v>
      </c>
      <c r="AQ43" s="197">
        <v>0</v>
      </c>
      <c r="AR43" s="197">
        <v>0</v>
      </c>
      <c r="AS43" s="197">
        <v>1.67</v>
      </c>
      <c r="AT43" s="197">
        <v>1.85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12.24</v>
      </c>
      <c r="E44" s="197">
        <v>0</v>
      </c>
      <c r="F44" s="197">
        <v>11.16</v>
      </c>
      <c r="G44" s="197">
        <v>6.66</v>
      </c>
      <c r="H44" s="197">
        <v>0</v>
      </c>
      <c r="I44" s="197">
        <v>13.28</v>
      </c>
      <c r="J44" s="197">
        <v>10.09</v>
      </c>
      <c r="K44" s="197">
        <v>0.15</v>
      </c>
      <c r="L44" s="197">
        <v>270.61</v>
      </c>
      <c r="M44" s="197">
        <v>0.9</v>
      </c>
      <c r="N44" s="197">
        <v>0.56999999999999995</v>
      </c>
      <c r="O44" s="197">
        <v>0</v>
      </c>
      <c r="P44" s="197">
        <v>0.96</v>
      </c>
      <c r="Q44" s="197">
        <v>3.06</v>
      </c>
      <c r="R44" s="197">
        <v>5.52</v>
      </c>
      <c r="S44" s="197">
        <v>8.1</v>
      </c>
      <c r="T44" s="197">
        <v>0</v>
      </c>
      <c r="U44" s="197">
        <v>1.7</v>
      </c>
      <c r="V44" s="197">
        <v>0.18</v>
      </c>
      <c r="W44" s="197">
        <v>0.44</v>
      </c>
      <c r="X44" s="197">
        <v>0.96</v>
      </c>
      <c r="Y44" s="197">
        <v>0</v>
      </c>
      <c r="Z44" s="197">
        <v>2</v>
      </c>
      <c r="AA44" s="197">
        <v>0.75</v>
      </c>
      <c r="AB44" s="197">
        <v>0</v>
      </c>
      <c r="AC44" s="197">
        <v>1.58</v>
      </c>
      <c r="AD44" s="197">
        <v>8.9</v>
      </c>
      <c r="AE44" s="197">
        <v>0</v>
      </c>
      <c r="AF44" s="197">
        <v>0</v>
      </c>
      <c r="AG44" s="197">
        <v>51.09</v>
      </c>
      <c r="AH44" s="197">
        <v>0</v>
      </c>
      <c r="AI44" s="197">
        <v>12.53</v>
      </c>
      <c r="AJ44" s="197">
        <v>0</v>
      </c>
      <c r="AK44" s="197">
        <v>10.89</v>
      </c>
      <c r="AL44" s="197">
        <v>0</v>
      </c>
      <c r="AM44" s="197">
        <v>0</v>
      </c>
      <c r="AN44" s="197">
        <v>0</v>
      </c>
      <c r="AO44" s="197">
        <v>266.45999999999998</v>
      </c>
      <c r="AP44" s="197">
        <v>0</v>
      </c>
      <c r="AQ44" s="197">
        <v>0</v>
      </c>
      <c r="AR44" s="197">
        <v>0</v>
      </c>
      <c r="AS44" s="197">
        <v>1.67</v>
      </c>
      <c r="AT44" s="197">
        <v>1.85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12.24</v>
      </c>
      <c r="E45" s="197">
        <v>0</v>
      </c>
      <c r="F45" s="197">
        <v>11.16</v>
      </c>
      <c r="G45" s="197">
        <v>7</v>
      </c>
      <c r="H45" s="197">
        <v>0</v>
      </c>
      <c r="I45" s="197">
        <v>13.28</v>
      </c>
      <c r="J45" s="197">
        <v>10.09</v>
      </c>
      <c r="K45" s="197">
        <v>0.15</v>
      </c>
      <c r="L45" s="197">
        <v>270.61</v>
      </c>
      <c r="M45" s="197">
        <v>0.9</v>
      </c>
      <c r="N45" s="197">
        <v>0.56999999999999995</v>
      </c>
      <c r="O45" s="197">
        <v>0</v>
      </c>
      <c r="P45" s="197">
        <v>0.96</v>
      </c>
      <c r="Q45" s="197">
        <v>3.06</v>
      </c>
      <c r="R45" s="197">
        <v>5.52</v>
      </c>
      <c r="S45" s="197">
        <v>8.1</v>
      </c>
      <c r="T45" s="197">
        <v>0</v>
      </c>
      <c r="U45" s="197">
        <v>1.7</v>
      </c>
      <c r="V45" s="197">
        <v>0.18</v>
      </c>
      <c r="W45" s="197">
        <v>0.44</v>
      </c>
      <c r="X45" s="197">
        <v>0.96</v>
      </c>
      <c r="Y45" s="197">
        <v>0</v>
      </c>
      <c r="Z45" s="197">
        <v>2</v>
      </c>
      <c r="AA45" s="197">
        <v>0.75</v>
      </c>
      <c r="AB45" s="197">
        <v>0</v>
      </c>
      <c r="AC45" s="197">
        <v>1.9</v>
      </c>
      <c r="AD45" s="197">
        <v>8.9</v>
      </c>
      <c r="AE45" s="197">
        <v>0</v>
      </c>
      <c r="AF45" s="197">
        <v>0</v>
      </c>
      <c r="AG45" s="197">
        <v>51.09</v>
      </c>
      <c r="AH45" s="197">
        <v>0</v>
      </c>
      <c r="AI45" s="197">
        <v>12.53</v>
      </c>
      <c r="AJ45" s="197">
        <v>0</v>
      </c>
      <c r="AK45" s="197">
        <v>10.89</v>
      </c>
      <c r="AL45" s="197">
        <v>0</v>
      </c>
      <c r="AM45" s="197">
        <v>0</v>
      </c>
      <c r="AN45" s="197">
        <v>0</v>
      </c>
      <c r="AO45" s="197">
        <v>266.45999999999998</v>
      </c>
      <c r="AP45" s="197">
        <v>0</v>
      </c>
      <c r="AQ45" s="197">
        <v>0</v>
      </c>
      <c r="AR45" s="197">
        <v>0</v>
      </c>
      <c r="AS45" s="197">
        <v>1.67</v>
      </c>
      <c r="AT45" s="197">
        <v>1.85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12.24</v>
      </c>
      <c r="E46" s="197">
        <v>0</v>
      </c>
      <c r="F46" s="197">
        <v>11.16</v>
      </c>
      <c r="G46" s="197">
        <v>7</v>
      </c>
      <c r="H46" s="197">
        <v>0</v>
      </c>
      <c r="I46" s="197">
        <v>13.28</v>
      </c>
      <c r="J46" s="197">
        <v>10.09</v>
      </c>
      <c r="K46" s="197">
        <v>0.15</v>
      </c>
      <c r="L46" s="197">
        <v>270.61</v>
      </c>
      <c r="M46" s="197">
        <v>0.9</v>
      </c>
      <c r="N46" s="197">
        <v>0.56999999999999995</v>
      </c>
      <c r="O46" s="197">
        <v>0</v>
      </c>
      <c r="P46" s="197">
        <v>0.96</v>
      </c>
      <c r="Q46" s="197">
        <v>3.06</v>
      </c>
      <c r="R46" s="197">
        <v>5.52</v>
      </c>
      <c r="S46" s="197">
        <v>8.1</v>
      </c>
      <c r="T46" s="197">
        <v>0</v>
      </c>
      <c r="U46" s="197">
        <v>1.7</v>
      </c>
      <c r="V46" s="197">
        <v>0.18</v>
      </c>
      <c r="W46" s="197">
        <v>0.44</v>
      </c>
      <c r="X46" s="197">
        <v>0.96</v>
      </c>
      <c r="Y46" s="197">
        <v>0</v>
      </c>
      <c r="Z46" s="197">
        <v>2</v>
      </c>
      <c r="AA46" s="197">
        <v>0.75</v>
      </c>
      <c r="AB46" s="197">
        <v>0</v>
      </c>
      <c r="AC46" s="197">
        <v>1.9</v>
      </c>
      <c r="AD46" s="197">
        <v>8.9</v>
      </c>
      <c r="AE46" s="197">
        <v>0</v>
      </c>
      <c r="AF46" s="197">
        <v>0</v>
      </c>
      <c r="AG46" s="197">
        <v>51.09</v>
      </c>
      <c r="AH46" s="197">
        <v>0</v>
      </c>
      <c r="AI46" s="197">
        <v>12.53</v>
      </c>
      <c r="AJ46" s="197">
        <v>0</v>
      </c>
      <c r="AK46" s="197">
        <v>10.89</v>
      </c>
      <c r="AL46" s="197">
        <v>0</v>
      </c>
      <c r="AM46" s="197">
        <v>0</v>
      </c>
      <c r="AN46" s="197">
        <v>0</v>
      </c>
      <c r="AO46" s="197">
        <v>266.45999999999998</v>
      </c>
      <c r="AP46" s="197">
        <v>0</v>
      </c>
      <c r="AQ46" s="197">
        <v>0</v>
      </c>
      <c r="AR46" s="197">
        <v>0</v>
      </c>
      <c r="AS46" s="197">
        <v>1.67</v>
      </c>
      <c r="AT46" s="197">
        <v>1.85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11.92</v>
      </c>
      <c r="E47" s="197">
        <v>0</v>
      </c>
      <c r="F47" s="197">
        <v>11.16</v>
      </c>
      <c r="G47" s="197">
        <v>7</v>
      </c>
      <c r="H47" s="197">
        <v>0</v>
      </c>
      <c r="I47" s="197">
        <v>13.28</v>
      </c>
      <c r="J47" s="197">
        <v>10.09</v>
      </c>
      <c r="K47" s="197">
        <v>0.15</v>
      </c>
      <c r="L47" s="197">
        <v>270.61</v>
      </c>
      <c r="M47" s="197">
        <v>0.9</v>
      </c>
      <c r="N47" s="197">
        <v>0.56999999999999995</v>
      </c>
      <c r="O47" s="197">
        <v>0</v>
      </c>
      <c r="P47" s="197">
        <v>0.96</v>
      </c>
      <c r="Q47" s="197">
        <v>3.06</v>
      </c>
      <c r="R47" s="197">
        <v>5.52</v>
      </c>
      <c r="S47" s="197">
        <v>8.1</v>
      </c>
      <c r="T47" s="197">
        <v>0</v>
      </c>
      <c r="U47" s="197">
        <v>1.7</v>
      </c>
      <c r="V47" s="197">
        <v>0.18</v>
      </c>
      <c r="W47" s="197">
        <v>0.44</v>
      </c>
      <c r="X47" s="197">
        <v>0.96</v>
      </c>
      <c r="Y47" s="197">
        <v>0</v>
      </c>
      <c r="Z47" s="197">
        <v>2</v>
      </c>
      <c r="AA47" s="197">
        <v>0.75</v>
      </c>
      <c r="AB47" s="197">
        <v>0</v>
      </c>
      <c r="AC47" s="197">
        <v>1.9</v>
      </c>
      <c r="AD47" s="197">
        <v>8.9</v>
      </c>
      <c r="AE47" s="197">
        <v>0</v>
      </c>
      <c r="AF47" s="197">
        <v>0</v>
      </c>
      <c r="AG47" s="197">
        <v>51.09</v>
      </c>
      <c r="AH47" s="197">
        <v>0</v>
      </c>
      <c r="AI47" s="197">
        <v>12.53</v>
      </c>
      <c r="AJ47" s="197">
        <v>0</v>
      </c>
      <c r="AK47" s="197">
        <v>10.89</v>
      </c>
      <c r="AL47" s="197">
        <v>0</v>
      </c>
      <c r="AM47" s="197">
        <v>0</v>
      </c>
      <c r="AN47" s="197">
        <v>0</v>
      </c>
      <c r="AO47" s="197">
        <v>266.45999999999998</v>
      </c>
      <c r="AP47" s="197">
        <v>0</v>
      </c>
      <c r="AQ47" s="197">
        <v>0</v>
      </c>
      <c r="AR47" s="197">
        <v>0</v>
      </c>
      <c r="AS47" s="197">
        <v>1.67</v>
      </c>
      <c r="AT47" s="197">
        <v>1.85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11.92</v>
      </c>
      <c r="E48" s="197">
        <v>0</v>
      </c>
      <c r="F48" s="197">
        <v>11.16</v>
      </c>
      <c r="G48" s="197">
        <v>7</v>
      </c>
      <c r="H48" s="197">
        <v>0</v>
      </c>
      <c r="I48" s="197">
        <v>13.28</v>
      </c>
      <c r="J48" s="197">
        <v>10.09</v>
      </c>
      <c r="K48" s="197">
        <v>0.15</v>
      </c>
      <c r="L48" s="197">
        <v>270.61</v>
      </c>
      <c r="M48" s="197">
        <v>0.9</v>
      </c>
      <c r="N48" s="197">
        <v>0.56999999999999995</v>
      </c>
      <c r="O48" s="197">
        <v>0</v>
      </c>
      <c r="P48" s="197">
        <v>0.96</v>
      </c>
      <c r="Q48" s="197">
        <v>3.06</v>
      </c>
      <c r="R48" s="197">
        <v>5.52</v>
      </c>
      <c r="S48" s="197">
        <v>8.1</v>
      </c>
      <c r="T48" s="197">
        <v>0</v>
      </c>
      <c r="U48" s="197">
        <v>1.7</v>
      </c>
      <c r="V48" s="197">
        <v>0.18</v>
      </c>
      <c r="W48" s="197">
        <v>0.44</v>
      </c>
      <c r="X48" s="197">
        <v>0.96</v>
      </c>
      <c r="Y48" s="197">
        <v>0</v>
      </c>
      <c r="Z48" s="197">
        <v>2</v>
      </c>
      <c r="AA48" s="197">
        <v>0.75</v>
      </c>
      <c r="AB48" s="197">
        <v>0</v>
      </c>
      <c r="AC48" s="197">
        <v>1.9</v>
      </c>
      <c r="AD48" s="197">
        <v>8.9</v>
      </c>
      <c r="AE48" s="197">
        <v>0</v>
      </c>
      <c r="AF48" s="197">
        <v>0</v>
      </c>
      <c r="AG48" s="197">
        <v>51.09</v>
      </c>
      <c r="AH48" s="197">
        <v>0</v>
      </c>
      <c r="AI48" s="197">
        <v>12.53</v>
      </c>
      <c r="AJ48" s="197">
        <v>0</v>
      </c>
      <c r="AK48" s="197">
        <v>10.89</v>
      </c>
      <c r="AL48" s="197">
        <v>0</v>
      </c>
      <c r="AM48" s="197">
        <v>0</v>
      </c>
      <c r="AN48" s="197">
        <v>0</v>
      </c>
      <c r="AO48" s="197">
        <v>266.45999999999998</v>
      </c>
      <c r="AP48" s="197">
        <v>0</v>
      </c>
      <c r="AQ48" s="197">
        <v>0</v>
      </c>
      <c r="AR48" s="197">
        <v>0</v>
      </c>
      <c r="AS48" s="197">
        <v>1.67</v>
      </c>
      <c r="AT48" s="197">
        <v>1.85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11.92</v>
      </c>
      <c r="E49" s="197">
        <v>0</v>
      </c>
      <c r="F49" s="197">
        <v>11.16</v>
      </c>
      <c r="G49" s="197">
        <v>7</v>
      </c>
      <c r="H49" s="197">
        <v>0</v>
      </c>
      <c r="I49" s="197">
        <v>13.28</v>
      </c>
      <c r="J49" s="197">
        <v>10.09</v>
      </c>
      <c r="K49" s="197">
        <v>0.15</v>
      </c>
      <c r="L49" s="197">
        <v>270.61</v>
      </c>
      <c r="M49" s="197">
        <v>0.9</v>
      </c>
      <c r="N49" s="197">
        <v>0.56999999999999995</v>
      </c>
      <c r="O49" s="197">
        <v>0</v>
      </c>
      <c r="P49" s="197">
        <v>0.96</v>
      </c>
      <c r="Q49" s="197">
        <v>3.06</v>
      </c>
      <c r="R49" s="197">
        <v>5.52</v>
      </c>
      <c r="S49" s="197">
        <v>8.1</v>
      </c>
      <c r="T49" s="197">
        <v>0</v>
      </c>
      <c r="U49" s="197">
        <v>1.7</v>
      </c>
      <c r="V49" s="197">
        <v>0.18</v>
      </c>
      <c r="W49" s="197">
        <v>0.44</v>
      </c>
      <c r="X49" s="197">
        <v>0.96</v>
      </c>
      <c r="Y49" s="197">
        <v>0</v>
      </c>
      <c r="Z49" s="197">
        <v>2</v>
      </c>
      <c r="AA49" s="197">
        <v>0.75</v>
      </c>
      <c r="AB49" s="197">
        <v>0</v>
      </c>
      <c r="AC49" s="197">
        <v>1.9</v>
      </c>
      <c r="AD49" s="197">
        <v>8.9</v>
      </c>
      <c r="AE49" s="197">
        <v>0</v>
      </c>
      <c r="AF49" s="197">
        <v>0</v>
      </c>
      <c r="AG49" s="197">
        <v>51.09</v>
      </c>
      <c r="AH49" s="197">
        <v>0</v>
      </c>
      <c r="AI49" s="197">
        <v>12.53</v>
      </c>
      <c r="AJ49" s="197">
        <v>0</v>
      </c>
      <c r="AK49" s="197">
        <v>10.89</v>
      </c>
      <c r="AL49" s="197">
        <v>0</v>
      </c>
      <c r="AM49" s="197">
        <v>0</v>
      </c>
      <c r="AN49" s="197">
        <v>0</v>
      </c>
      <c r="AO49" s="197">
        <v>266.45999999999998</v>
      </c>
      <c r="AP49" s="197">
        <v>0</v>
      </c>
      <c r="AQ49" s="197">
        <v>0</v>
      </c>
      <c r="AR49" s="197">
        <v>0</v>
      </c>
      <c r="AS49" s="197">
        <v>1.67</v>
      </c>
      <c r="AT49" s="197">
        <v>1.85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11.92</v>
      </c>
      <c r="E50" s="197">
        <v>0</v>
      </c>
      <c r="F50" s="197">
        <v>11.16</v>
      </c>
      <c r="G50" s="197">
        <v>7</v>
      </c>
      <c r="H50" s="197">
        <v>0</v>
      </c>
      <c r="I50" s="197">
        <v>13.28</v>
      </c>
      <c r="J50" s="197">
        <v>10.09</v>
      </c>
      <c r="K50" s="197">
        <v>0.15</v>
      </c>
      <c r="L50" s="197">
        <v>270.61</v>
      </c>
      <c r="M50" s="197">
        <v>0.9</v>
      </c>
      <c r="N50" s="197">
        <v>0.56999999999999995</v>
      </c>
      <c r="O50" s="197">
        <v>0</v>
      </c>
      <c r="P50" s="197">
        <v>0.96</v>
      </c>
      <c r="Q50" s="197">
        <v>3.06</v>
      </c>
      <c r="R50" s="197">
        <v>5.52</v>
      </c>
      <c r="S50" s="197">
        <v>8.1</v>
      </c>
      <c r="T50" s="197">
        <v>0</v>
      </c>
      <c r="U50" s="197">
        <v>1.7</v>
      </c>
      <c r="V50" s="197">
        <v>0.18</v>
      </c>
      <c r="W50" s="197">
        <v>0.44</v>
      </c>
      <c r="X50" s="197">
        <v>0.96</v>
      </c>
      <c r="Y50" s="197">
        <v>0</v>
      </c>
      <c r="Z50" s="197">
        <v>2</v>
      </c>
      <c r="AA50" s="197">
        <v>0.75</v>
      </c>
      <c r="AB50" s="197">
        <v>0</v>
      </c>
      <c r="AC50" s="197">
        <v>1.9</v>
      </c>
      <c r="AD50" s="197">
        <v>8.9</v>
      </c>
      <c r="AE50" s="197">
        <v>0</v>
      </c>
      <c r="AF50" s="197">
        <v>0</v>
      </c>
      <c r="AG50" s="197">
        <v>51.09</v>
      </c>
      <c r="AH50" s="197">
        <v>0</v>
      </c>
      <c r="AI50" s="197">
        <v>12.53</v>
      </c>
      <c r="AJ50" s="197">
        <v>0</v>
      </c>
      <c r="AK50" s="197">
        <v>10.89</v>
      </c>
      <c r="AL50" s="197">
        <v>0</v>
      </c>
      <c r="AM50" s="197">
        <v>0</v>
      </c>
      <c r="AN50" s="197">
        <v>0</v>
      </c>
      <c r="AO50" s="197">
        <v>266.45999999999998</v>
      </c>
      <c r="AP50" s="197">
        <v>0</v>
      </c>
      <c r="AQ50" s="197">
        <v>0</v>
      </c>
      <c r="AR50" s="197">
        <v>0</v>
      </c>
      <c r="AS50" s="197">
        <v>1.67</v>
      </c>
      <c r="AT50" s="197">
        <v>1.85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11.6</v>
      </c>
      <c r="E51" s="197">
        <v>0</v>
      </c>
      <c r="F51" s="197">
        <v>10.66</v>
      </c>
      <c r="G51" s="197">
        <v>7</v>
      </c>
      <c r="H51" s="197">
        <v>0</v>
      </c>
      <c r="I51" s="197">
        <v>13.28</v>
      </c>
      <c r="J51" s="197">
        <v>10.09</v>
      </c>
      <c r="K51" s="197">
        <v>0.15</v>
      </c>
      <c r="L51" s="197">
        <v>270.61</v>
      </c>
      <c r="M51" s="197">
        <v>0.9</v>
      </c>
      <c r="N51" s="197">
        <v>0.56999999999999995</v>
      </c>
      <c r="O51" s="197">
        <v>0</v>
      </c>
      <c r="P51" s="197">
        <v>0.96</v>
      </c>
      <c r="Q51" s="197">
        <v>3.06</v>
      </c>
      <c r="R51" s="197">
        <v>5.52</v>
      </c>
      <c r="S51" s="197">
        <v>8.1</v>
      </c>
      <c r="T51" s="197">
        <v>0</v>
      </c>
      <c r="U51" s="197">
        <v>1.7</v>
      </c>
      <c r="V51" s="197">
        <v>0.18</v>
      </c>
      <c r="W51" s="197">
        <v>0.44</v>
      </c>
      <c r="X51" s="197">
        <v>0.96</v>
      </c>
      <c r="Y51" s="197">
        <v>0</v>
      </c>
      <c r="Z51" s="197">
        <v>2</v>
      </c>
      <c r="AA51" s="197">
        <v>0.75</v>
      </c>
      <c r="AB51" s="197">
        <v>0</v>
      </c>
      <c r="AC51" s="197">
        <v>2.27</v>
      </c>
      <c r="AD51" s="197">
        <v>8.9</v>
      </c>
      <c r="AE51" s="197">
        <v>0</v>
      </c>
      <c r="AF51" s="197">
        <v>0</v>
      </c>
      <c r="AG51" s="197">
        <v>51.09</v>
      </c>
      <c r="AH51" s="197">
        <v>0</v>
      </c>
      <c r="AI51" s="197">
        <v>12.53</v>
      </c>
      <c r="AJ51" s="197">
        <v>0</v>
      </c>
      <c r="AK51" s="197">
        <v>10.89</v>
      </c>
      <c r="AL51" s="197">
        <v>0</v>
      </c>
      <c r="AM51" s="197">
        <v>0</v>
      </c>
      <c r="AN51" s="197">
        <v>0</v>
      </c>
      <c r="AO51" s="197">
        <v>261.02</v>
      </c>
      <c r="AP51" s="197">
        <v>0</v>
      </c>
      <c r="AQ51" s="197">
        <v>0</v>
      </c>
      <c r="AR51" s="197">
        <v>0</v>
      </c>
      <c r="AS51" s="197">
        <v>1.67</v>
      </c>
      <c r="AT51" s="197">
        <v>1.85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11.6</v>
      </c>
      <c r="E52" s="197">
        <v>0</v>
      </c>
      <c r="F52" s="197">
        <v>10.66</v>
      </c>
      <c r="G52" s="197">
        <v>7</v>
      </c>
      <c r="H52" s="197">
        <v>0</v>
      </c>
      <c r="I52" s="197">
        <v>13.28</v>
      </c>
      <c r="J52" s="197">
        <v>10.09</v>
      </c>
      <c r="K52" s="197">
        <v>0.15</v>
      </c>
      <c r="L52" s="197">
        <v>270.61</v>
      </c>
      <c r="M52" s="197">
        <v>0.9</v>
      </c>
      <c r="N52" s="197">
        <v>0.56999999999999995</v>
      </c>
      <c r="O52" s="197">
        <v>0</v>
      </c>
      <c r="P52" s="197">
        <v>0.96</v>
      </c>
      <c r="Q52" s="197">
        <v>3.06</v>
      </c>
      <c r="R52" s="197">
        <v>5.52</v>
      </c>
      <c r="S52" s="197">
        <v>8.1</v>
      </c>
      <c r="T52" s="197">
        <v>0</v>
      </c>
      <c r="U52" s="197">
        <v>1.7</v>
      </c>
      <c r="V52" s="197">
        <v>0.18</v>
      </c>
      <c r="W52" s="197">
        <v>0.44</v>
      </c>
      <c r="X52" s="197">
        <v>0.96</v>
      </c>
      <c r="Y52" s="197">
        <v>0</v>
      </c>
      <c r="Z52" s="197">
        <v>2</v>
      </c>
      <c r="AA52" s="197">
        <v>0.75</v>
      </c>
      <c r="AB52" s="197">
        <v>0</v>
      </c>
      <c r="AC52" s="197">
        <v>2.27</v>
      </c>
      <c r="AD52" s="197">
        <v>8.9</v>
      </c>
      <c r="AE52" s="197">
        <v>0</v>
      </c>
      <c r="AF52" s="197">
        <v>0</v>
      </c>
      <c r="AG52" s="197">
        <v>51.09</v>
      </c>
      <c r="AH52" s="197">
        <v>0</v>
      </c>
      <c r="AI52" s="197">
        <v>12.53</v>
      </c>
      <c r="AJ52" s="197">
        <v>0</v>
      </c>
      <c r="AK52" s="197">
        <v>10.89</v>
      </c>
      <c r="AL52" s="197">
        <v>0</v>
      </c>
      <c r="AM52" s="197">
        <v>0</v>
      </c>
      <c r="AN52" s="197">
        <v>0</v>
      </c>
      <c r="AO52" s="197">
        <v>261.02</v>
      </c>
      <c r="AP52" s="197">
        <v>0</v>
      </c>
      <c r="AQ52" s="197">
        <v>0</v>
      </c>
      <c r="AR52" s="197">
        <v>0</v>
      </c>
      <c r="AS52" s="197">
        <v>1.67</v>
      </c>
      <c r="AT52" s="197">
        <v>1.85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11.6</v>
      </c>
      <c r="E53" s="197">
        <v>0</v>
      </c>
      <c r="F53" s="197">
        <v>10.66</v>
      </c>
      <c r="G53" s="197">
        <v>7</v>
      </c>
      <c r="H53" s="197">
        <v>0</v>
      </c>
      <c r="I53" s="197">
        <v>13.28</v>
      </c>
      <c r="J53" s="197">
        <v>10.09</v>
      </c>
      <c r="K53" s="197">
        <v>0.15</v>
      </c>
      <c r="L53" s="197">
        <v>270.61</v>
      </c>
      <c r="M53" s="197">
        <v>0.9</v>
      </c>
      <c r="N53" s="197">
        <v>0.56999999999999995</v>
      </c>
      <c r="O53" s="197">
        <v>0</v>
      </c>
      <c r="P53" s="197">
        <v>0.96</v>
      </c>
      <c r="Q53" s="197">
        <v>3.06</v>
      </c>
      <c r="R53" s="197">
        <v>5.52</v>
      </c>
      <c r="S53" s="197">
        <v>8.1</v>
      </c>
      <c r="T53" s="197">
        <v>0</v>
      </c>
      <c r="U53" s="197">
        <v>1.7</v>
      </c>
      <c r="V53" s="197">
        <v>0.18</v>
      </c>
      <c r="W53" s="197">
        <v>0.44</v>
      </c>
      <c r="X53" s="197">
        <v>0.96</v>
      </c>
      <c r="Y53" s="197">
        <v>0</v>
      </c>
      <c r="Z53" s="197">
        <v>2</v>
      </c>
      <c r="AA53" s="197">
        <v>0.56000000000000005</v>
      </c>
      <c r="AB53" s="197">
        <v>0</v>
      </c>
      <c r="AC53" s="197">
        <v>2.27</v>
      </c>
      <c r="AD53" s="197">
        <v>8.9</v>
      </c>
      <c r="AE53" s="197">
        <v>0</v>
      </c>
      <c r="AF53" s="197">
        <v>0</v>
      </c>
      <c r="AG53" s="197">
        <v>51.09</v>
      </c>
      <c r="AH53" s="197">
        <v>0</v>
      </c>
      <c r="AI53" s="197">
        <v>12.53</v>
      </c>
      <c r="AJ53" s="197">
        <v>0</v>
      </c>
      <c r="AK53" s="197">
        <v>10.89</v>
      </c>
      <c r="AL53" s="197">
        <v>0</v>
      </c>
      <c r="AM53" s="197">
        <v>0</v>
      </c>
      <c r="AN53" s="197">
        <v>0</v>
      </c>
      <c r="AO53" s="197">
        <v>261.02</v>
      </c>
      <c r="AP53" s="197">
        <v>0</v>
      </c>
      <c r="AQ53" s="197">
        <v>0</v>
      </c>
      <c r="AR53" s="197">
        <v>0</v>
      </c>
      <c r="AS53" s="197">
        <v>1.67</v>
      </c>
      <c r="AT53" s="197">
        <v>1.85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11.6</v>
      </c>
      <c r="E54" s="197">
        <v>0</v>
      </c>
      <c r="F54" s="197">
        <v>10.66</v>
      </c>
      <c r="G54" s="197">
        <v>7</v>
      </c>
      <c r="H54" s="197">
        <v>0</v>
      </c>
      <c r="I54" s="197">
        <v>13.28</v>
      </c>
      <c r="J54" s="197">
        <v>10.09</v>
      </c>
      <c r="K54" s="197">
        <v>0.15</v>
      </c>
      <c r="L54" s="197">
        <v>270.61</v>
      </c>
      <c r="M54" s="197">
        <v>0.9</v>
      </c>
      <c r="N54" s="197">
        <v>0.56999999999999995</v>
      </c>
      <c r="O54" s="197">
        <v>0</v>
      </c>
      <c r="P54" s="197">
        <v>0.96</v>
      </c>
      <c r="Q54" s="197">
        <v>3.06</v>
      </c>
      <c r="R54" s="197">
        <v>5.52</v>
      </c>
      <c r="S54" s="197">
        <v>8.1</v>
      </c>
      <c r="T54" s="197">
        <v>0</v>
      </c>
      <c r="U54" s="197">
        <v>1.7</v>
      </c>
      <c r="V54" s="197">
        <v>0.18</v>
      </c>
      <c r="W54" s="197">
        <v>0.44</v>
      </c>
      <c r="X54" s="197">
        <v>0.96</v>
      </c>
      <c r="Y54" s="197">
        <v>0</v>
      </c>
      <c r="Z54" s="197">
        <v>2</v>
      </c>
      <c r="AA54" s="197">
        <v>0.56000000000000005</v>
      </c>
      <c r="AB54" s="197">
        <v>0</v>
      </c>
      <c r="AC54" s="197">
        <v>2.27</v>
      </c>
      <c r="AD54" s="197">
        <v>8.9</v>
      </c>
      <c r="AE54" s="197">
        <v>0</v>
      </c>
      <c r="AF54" s="197">
        <v>0</v>
      </c>
      <c r="AG54" s="197">
        <v>51.09</v>
      </c>
      <c r="AH54" s="197">
        <v>0</v>
      </c>
      <c r="AI54" s="197">
        <v>12.53</v>
      </c>
      <c r="AJ54" s="197">
        <v>0</v>
      </c>
      <c r="AK54" s="197">
        <v>10.89</v>
      </c>
      <c r="AL54" s="197">
        <v>0</v>
      </c>
      <c r="AM54" s="197">
        <v>0</v>
      </c>
      <c r="AN54" s="197">
        <v>0</v>
      </c>
      <c r="AO54" s="197">
        <v>261.02</v>
      </c>
      <c r="AP54" s="197">
        <v>0</v>
      </c>
      <c r="AQ54" s="197">
        <v>0</v>
      </c>
      <c r="AR54" s="197">
        <v>0</v>
      </c>
      <c r="AS54" s="197">
        <v>1.67</v>
      </c>
      <c r="AT54" s="197">
        <v>1.85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11.6</v>
      </c>
      <c r="E55" s="197">
        <v>0</v>
      </c>
      <c r="F55" s="197">
        <v>10.5</v>
      </c>
      <c r="G55" s="197">
        <v>7</v>
      </c>
      <c r="H55" s="197">
        <v>0</v>
      </c>
      <c r="I55" s="197">
        <v>13.28</v>
      </c>
      <c r="J55" s="197">
        <v>10.09</v>
      </c>
      <c r="K55" s="197">
        <v>4.68</v>
      </c>
      <c r="L55" s="197">
        <v>270.61</v>
      </c>
      <c r="M55" s="197">
        <v>0.9</v>
      </c>
      <c r="N55" s="197">
        <v>0.56999999999999995</v>
      </c>
      <c r="O55" s="197">
        <v>0</v>
      </c>
      <c r="P55" s="197">
        <v>0.96</v>
      </c>
      <c r="Q55" s="197">
        <v>3.06</v>
      </c>
      <c r="R55" s="197">
        <v>5.52</v>
      </c>
      <c r="S55" s="197">
        <v>8.1</v>
      </c>
      <c r="T55" s="197">
        <v>0</v>
      </c>
      <c r="U55" s="197">
        <v>1.7</v>
      </c>
      <c r="V55" s="197">
        <v>3.63</v>
      </c>
      <c r="W55" s="197">
        <v>11.84</v>
      </c>
      <c r="X55" s="197">
        <v>0.96</v>
      </c>
      <c r="Y55" s="197">
        <v>0</v>
      </c>
      <c r="Z55" s="197">
        <v>2</v>
      </c>
      <c r="AA55" s="197">
        <v>14.92</v>
      </c>
      <c r="AB55" s="197">
        <v>0</v>
      </c>
      <c r="AC55" s="197">
        <v>2.27</v>
      </c>
      <c r="AD55" s="197">
        <v>8.9</v>
      </c>
      <c r="AE55" s="197">
        <v>0</v>
      </c>
      <c r="AF55" s="197">
        <v>0</v>
      </c>
      <c r="AG55" s="197">
        <v>51.09</v>
      </c>
      <c r="AH55" s="197">
        <v>0</v>
      </c>
      <c r="AI55" s="197">
        <v>12.53</v>
      </c>
      <c r="AJ55" s="197">
        <v>0</v>
      </c>
      <c r="AK55" s="197">
        <v>10.89</v>
      </c>
      <c r="AL55" s="197">
        <v>0</v>
      </c>
      <c r="AM55" s="197">
        <v>0</v>
      </c>
      <c r="AN55" s="197">
        <v>0</v>
      </c>
      <c r="AO55" s="197">
        <v>261.02</v>
      </c>
      <c r="AP55" s="197">
        <v>0</v>
      </c>
      <c r="AQ55" s="197">
        <v>0</v>
      </c>
      <c r="AR55" s="197">
        <v>0</v>
      </c>
      <c r="AS55" s="197">
        <v>1.67</v>
      </c>
      <c r="AT55" s="197">
        <v>1.85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11.6</v>
      </c>
      <c r="E56" s="197">
        <v>0</v>
      </c>
      <c r="F56" s="197">
        <v>10.5</v>
      </c>
      <c r="G56" s="197">
        <v>7</v>
      </c>
      <c r="H56" s="197">
        <v>0</v>
      </c>
      <c r="I56" s="197">
        <v>13.28</v>
      </c>
      <c r="J56" s="197">
        <v>10.09</v>
      </c>
      <c r="K56" s="197">
        <v>4.68</v>
      </c>
      <c r="L56" s="197">
        <v>270.61</v>
      </c>
      <c r="M56" s="197">
        <v>0.9</v>
      </c>
      <c r="N56" s="197">
        <v>0.56999999999999995</v>
      </c>
      <c r="O56" s="197">
        <v>0</v>
      </c>
      <c r="P56" s="197">
        <v>0.96</v>
      </c>
      <c r="Q56" s="197">
        <v>3.06</v>
      </c>
      <c r="R56" s="197">
        <v>5.52</v>
      </c>
      <c r="S56" s="197">
        <v>8.1</v>
      </c>
      <c r="T56" s="197">
        <v>0</v>
      </c>
      <c r="U56" s="197">
        <v>1.7</v>
      </c>
      <c r="V56" s="197">
        <v>3.63</v>
      </c>
      <c r="W56" s="197">
        <v>11.84</v>
      </c>
      <c r="X56" s="197">
        <v>0.96</v>
      </c>
      <c r="Y56" s="197">
        <v>0</v>
      </c>
      <c r="Z56" s="197">
        <v>2</v>
      </c>
      <c r="AA56" s="197">
        <v>15.78</v>
      </c>
      <c r="AB56" s="197">
        <v>0</v>
      </c>
      <c r="AC56" s="197">
        <v>2.27</v>
      </c>
      <c r="AD56" s="197">
        <v>8.9</v>
      </c>
      <c r="AE56" s="197">
        <v>0</v>
      </c>
      <c r="AF56" s="197">
        <v>0</v>
      </c>
      <c r="AG56" s="197">
        <v>51.09</v>
      </c>
      <c r="AH56" s="197">
        <v>0</v>
      </c>
      <c r="AI56" s="197">
        <v>12.53</v>
      </c>
      <c r="AJ56" s="197">
        <v>0</v>
      </c>
      <c r="AK56" s="197">
        <v>10.89</v>
      </c>
      <c r="AL56" s="197">
        <v>0</v>
      </c>
      <c r="AM56" s="197">
        <v>0</v>
      </c>
      <c r="AN56" s="197">
        <v>0</v>
      </c>
      <c r="AO56" s="197">
        <v>261.02</v>
      </c>
      <c r="AP56" s="197">
        <v>0</v>
      </c>
      <c r="AQ56" s="197">
        <v>0</v>
      </c>
      <c r="AR56" s="197">
        <v>0</v>
      </c>
      <c r="AS56" s="197">
        <v>1.67</v>
      </c>
      <c r="AT56" s="197">
        <v>1.85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11.6</v>
      </c>
      <c r="E57" s="197">
        <v>0</v>
      </c>
      <c r="F57" s="197">
        <v>10.5</v>
      </c>
      <c r="G57" s="197">
        <v>7</v>
      </c>
      <c r="H57" s="197">
        <v>0</v>
      </c>
      <c r="I57" s="197">
        <v>13.28</v>
      </c>
      <c r="J57" s="197">
        <v>10.09</v>
      </c>
      <c r="K57" s="197">
        <v>4.68</v>
      </c>
      <c r="L57" s="197">
        <v>270.61</v>
      </c>
      <c r="M57" s="197">
        <v>0.9</v>
      </c>
      <c r="N57" s="197">
        <v>0.56999999999999995</v>
      </c>
      <c r="O57" s="197">
        <v>0</v>
      </c>
      <c r="P57" s="197">
        <v>0.96</v>
      </c>
      <c r="Q57" s="197">
        <v>3.06</v>
      </c>
      <c r="R57" s="197">
        <v>5.52</v>
      </c>
      <c r="S57" s="197">
        <v>8.1</v>
      </c>
      <c r="T57" s="197">
        <v>0</v>
      </c>
      <c r="U57" s="197">
        <v>1.7</v>
      </c>
      <c r="V57" s="197">
        <v>3.63</v>
      </c>
      <c r="W57" s="197">
        <v>0.44</v>
      </c>
      <c r="X57" s="197">
        <v>0.96</v>
      </c>
      <c r="Y57" s="197">
        <v>0</v>
      </c>
      <c r="Z57" s="197">
        <v>2</v>
      </c>
      <c r="AA57" s="197">
        <v>15.78</v>
      </c>
      <c r="AB57" s="197">
        <v>0</v>
      </c>
      <c r="AC57" s="197">
        <v>2.27</v>
      </c>
      <c r="AD57" s="197">
        <v>8.9</v>
      </c>
      <c r="AE57" s="197">
        <v>0</v>
      </c>
      <c r="AF57" s="197">
        <v>0</v>
      </c>
      <c r="AG57" s="197">
        <v>51.09</v>
      </c>
      <c r="AH57" s="197">
        <v>0</v>
      </c>
      <c r="AI57" s="197">
        <v>12.53</v>
      </c>
      <c r="AJ57" s="197">
        <v>0</v>
      </c>
      <c r="AK57" s="197">
        <v>10.89</v>
      </c>
      <c r="AL57" s="197">
        <v>0</v>
      </c>
      <c r="AM57" s="197">
        <v>0</v>
      </c>
      <c r="AN57" s="197">
        <v>0</v>
      </c>
      <c r="AO57" s="197">
        <v>261.02</v>
      </c>
      <c r="AP57" s="197">
        <v>0</v>
      </c>
      <c r="AQ57" s="197">
        <v>0</v>
      </c>
      <c r="AR57" s="197">
        <v>0</v>
      </c>
      <c r="AS57" s="197">
        <v>1.67</v>
      </c>
      <c r="AT57" s="197">
        <v>1.85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11.6</v>
      </c>
      <c r="E58" s="197">
        <v>0</v>
      </c>
      <c r="F58" s="197">
        <v>10.5</v>
      </c>
      <c r="G58" s="197">
        <v>7</v>
      </c>
      <c r="H58" s="197">
        <v>0</v>
      </c>
      <c r="I58" s="197">
        <v>13.28</v>
      </c>
      <c r="J58" s="197">
        <v>10.09</v>
      </c>
      <c r="K58" s="197">
        <v>4.68</v>
      </c>
      <c r="L58" s="197">
        <v>270.61</v>
      </c>
      <c r="M58" s="197">
        <v>0.9</v>
      </c>
      <c r="N58" s="197">
        <v>0.56999999999999995</v>
      </c>
      <c r="O58" s="197">
        <v>0</v>
      </c>
      <c r="P58" s="197">
        <v>0.96</v>
      </c>
      <c r="Q58" s="197">
        <v>3.06</v>
      </c>
      <c r="R58" s="197">
        <v>5.52</v>
      </c>
      <c r="S58" s="197">
        <v>8.1</v>
      </c>
      <c r="T58" s="197">
        <v>0</v>
      </c>
      <c r="U58" s="197">
        <v>1.7</v>
      </c>
      <c r="V58" s="197">
        <v>3.63</v>
      </c>
      <c r="W58" s="197">
        <v>0.44</v>
      </c>
      <c r="X58" s="197">
        <v>0.96</v>
      </c>
      <c r="Y58" s="197">
        <v>0</v>
      </c>
      <c r="Z58" s="197">
        <v>2</v>
      </c>
      <c r="AA58" s="197">
        <v>15.78</v>
      </c>
      <c r="AB58" s="197">
        <v>0</v>
      </c>
      <c r="AC58" s="197">
        <v>2.27</v>
      </c>
      <c r="AD58" s="197">
        <v>8.9</v>
      </c>
      <c r="AE58" s="197">
        <v>0</v>
      </c>
      <c r="AF58" s="197">
        <v>0</v>
      </c>
      <c r="AG58" s="197">
        <v>51.09</v>
      </c>
      <c r="AH58" s="197">
        <v>0</v>
      </c>
      <c r="AI58" s="197">
        <v>12.53</v>
      </c>
      <c r="AJ58" s="197">
        <v>0</v>
      </c>
      <c r="AK58" s="197">
        <v>10.89</v>
      </c>
      <c r="AL58" s="197">
        <v>0</v>
      </c>
      <c r="AM58" s="197">
        <v>0</v>
      </c>
      <c r="AN58" s="197">
        <v>0</v>
      </c>
      <c r="AO58" s="197">
        <v>261.02</v>
      </c>
      <c r="AP58" s="197">
        <v>0</v>
      </c>
      <c r="AQ58" s="197">
        <v>0</v>
      </c>
      <c r="AR58" s="197">
        <v>0</v>
      </c>
      <c r="AS58" s="197">
        <v>1.67</v>
      </c>
      <c r="AT58" s="197">
        <v>1.85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11.27</v>
      </c>
      <c r="E59" s="197">
        <v>0</v>
      </c>
      <c r="F59" s="197">
        <v>10.5</v>
      </c>
      <c r="G59" s="197">
        <v>7</v>
      </c>
      <c r="H59" s="197">
        <v>0</v>
      </c>
      <c r="I59" s="197">
        <v>13.28</v>
      </c>
      <c r="J59" s="197">
        <v>10.09</v>
      </c>
      <c r="K59" s="197">
        <v>4.68</v>
      </c>
      <c r="L59" s="197">
        <v>270.61</v>
      </c>
      <c r="M59" s="197">
        <v>0.9</v>
      </c>
      <c r="N59" s="197">
        <v>0.56999999999999995</v>
      </c>
      <c r="O59" s="197">
        <v>0</v>
      </c>
      <c r="P59" s="197">
        <v>0.96</v>
      </c>
      <c r="Q59" s="197">
        <v>3.06</v>
      </c>
      <c r="R59" s="197">
        <v>5.52</v>
      </c>
      <c r="S59" s="197">
        <v>8.1</v>
      </c>
      <c r="T59" s="197">
        <v>0</v>
      </c>
      <c r="U59" s="197">
        <v>1.7</v>
      </c>
      <c r="V59" s="197">
        <v>3.63</v>
      </c>
      <c r="W59" s="197">
        <v>0.44</v>
      </c>
      <c r="X59" s="197">
        <v>0.96</v>
      </c>
      <c r="Y59" s="197">
        <v>0</v>
      </c>
      <c r="Z59" s="197">
        <v>2</v>
      </c>
      <c r="AA59" s="197">
        <v>15.78</v>
      </c>
      <c r="AB59" s="197">
        <v>0</v>
      </c>
      <c r="AC59" s="197">
        <v>2.46</v>
      </c>
      <c r="AD59" s="197">
        <v>8.9</v>
      </c>
      <c r="AE59" s="197">
        <v>0</v>
      </c>
      <c r="AF59" s="197">
        <v>0</v>
      </c>
      <c r="AG59" s="197">
        <v>51.09</v>
      </c>
      <c r="AH59" s="197">
        <v>0</v>
      </c>
      <c r="AI59" s="197">
        <v>12.53</v>
      </c>
      <c r="AJ59" s="197">
        <v>0</v>
      </c>
      <c r="AK59" s="197">
        <v>10.89</v>
      </c>
      <c r="AL59" s="197">
        <v>0</v>
      </c>
      <c r="AM59" s="197">
        <v>0</v>
      </c>
      <c r="AN59" s="197">
        <v>0</v>
      </c>
      <c r="AO59" s="197">
        <v>261.02</v>
      </c>
      <c r="AP59" s="197">
        <v>0</v>
      </c>
      <c r="AQ59" s="197">
        <v>0</v>
      </c>
      <c r="AR59" s="197">
        <v>0</v>
      </c>
      <c r="AS59" s="197">
        <v>1.67</v>
      </c>
      <c r="AT59" s="197">
        <v>1.85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11.27</v>
      </c>
      <c r="E60" s="197">
        <v>0</v>
      </c>
      <c r="F60" s="197">
        <v>10.5</v>
      </c>
      <c r="G60" s="197">
        <v>7</v>
      </c>
      <c r="H60" s="197">
        <v>0</v>
      </c>
      <c r="I60" s="197">
        <v>13.28</v>
      </c>
      <c r="J60" s="197">
        <v>10.09</v>
      </c>
      <c r="K60" s="197">
        <v>0.15</v>
      </c>
      <c r="L60" s="197">
        <v>270.61</v>
      </c>
      <c r="M60" s="197">
        <v>0.9</v>
      </c>
      <c r="N60" s="197">
        <v>0.56999999999999995</v>
      </c>
      <c r="O60" s="197">
        <v>0</v>
      </c>
      <c r="P60" s="197">
        <v>0.96</v>
      </c>
      <c r="Q60" s="197">
        <v>3.06</v>
      </c>
      <c r="R60" s="197">
        <v>5.52</v>
      </c>
      <c r="S60" s="197">
        <v>8.1</v>
      </c>
      <c r="T60" s="197">
        <v>0</v>
      </c>
      <c r="U60" s="197">
        <v>1.7</v>
      </c>
      <c r="V60" s="197">
        <v>0.18</v>
      </c>
      <c r="W60" s="197">
        <v>0.44</v>
      </c>
      <c r="X60" s="197">
        <v>0.96</v>
      </c>
      <c r="Y60" s="197">
        <v>0</v>
      </c>
      <c r="Z60" s="197">
        <v>2</v>
      </c>
      <c r="AA60" s="197">
        <v>0.75</v>
      </c>
      <c r="AB60" s="197">
        <v>0</v>
      </c>
      <c r="AC60" s="197">
        <v>2.46</v>
      </c>
      <c r="AD60" s="197">
        <v>8.9</v>
      </c>
      <c r="AE60" s="197">
        <v>0</v>
      </c>
      <c r="AF60" s="197">
        <v>0</v>
      </c>
      <c r="AG60" s="197">
        <v>51.09</v>
      </c>
      <c r="AH60" s="197">
        <v>0</v>
      </c>
      <c r="AI60" s="197">
        <v>12.53</v>
      </c>
      <c r="AJ60" s="197">
        <v>0</v>
      </c>
      <c r="AK60" s="197">
        <v>10.89</v>
      </c>
      <c r="AL60" s="197">
        <v>0</v>
      </c>
      <c r="AM60" s="197">
        <v>0</v>
      </c>
      <c r="AN60" s="197">
        <v>0</v>
      </c>
      <c r="AO60" s="197">
        <v>261.02</v>
      </c>
      <c r="AP60" s="197">
        <v>0</v>
      </c>
      <c r="AQ60" s="197">
        <v>0</v>
      </c>
      <c r="AR60" s="197">
        <v>0</v>
      </c>
      <c r="AS60" s="197">
        <v>1.67</v>
      </c>
      <c r="AT60" s="197">
        <v>1.85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11.27</v>
      </c>
      <c r="E61" s="197">
        <v>0</v>
      </c>
      <c r="F61" s="197">
        <v>10.5</v>
      </c>
      <c r="G61" s="197">
        <v>7</v>
      </c>
      <c r="H61" s="197">
        <v>0</v>
      </c>
      <c r="I61" s="197">
        <v>8.07</v>
      </c>
      <c r="J61" s="197">
        <v>16.14</v>
      </c>
      <c r="K61" s="197">
        <v>0.15</v>
      </c>
      <c r="L61" s="197">
        <v>270.61</v>
      </c>
      <c r="M61" s="197">
        <v>0.9</v>
      </c>
      <c r="N61" s="197">
        <v>0.56999999999999995</v>
      </c>
      <c r="O61" s="197">
        <v>0</v>
      </c>
      <c r="P61" s="197">
        <v>0.96</v>
      </c>
      <c r="Q61" s="197">
        <v>3.06</v>
      </c>
      <c r="R61" s="197">
        <v>5.52</v>
      </c>
      <c r="S61" s="197">
        <v>8.1</v>
      </c>
      <c r="T61" s="197">
        <v>0</v>
      </c>
      <c r="U61" s="197">
        <v>1.7</v>
      </c>
      <c r="V61" s="197">
        <v>0.18</v>
      </c>
      <c r="W61" s="197">
        <v>0.44</v>
      </c>
      <c r="X61" s="197">
        <v>0.96</v>
      </c>
      <c r="Y61" s="197">
        <v>0</v>
      </c>
      <c r="Z61" s="197">
        <v>2</v>
      </c>
      <c r="AA61" s="197">
        <v>0.75</v>
      </c>
      <c r="AB61" s="197">
        <v>0</v>
      </c>
      <c r="AC61" s="197">
        <v>2.46</v>
      </c>
      <c r="AD61" s="197">
        <v>8.9</v>
      </c>
      <c r="AE61" s="197">
        <v>0</v>
      </c>
      <c r="AF61" s="197">
        <v>0</v>
      </c>
      <c r="AG61" s="197">
        <v>51.09</v>
      </c>
      <c r="AH61" s="197">
        <v>0</v>
      </c>
      <c r="AI61" s="197">
        <v>12.53</v>
      </c>
      <c r="AJ61" s="197">
        <v>0</v>
      </c>
      <c r="AK61" s="197">
        <v>10.89</v>
      </c>
      <c r="AL61" s="197">
        <v>0</v>
      </c>
      <c r="AM61" s="197">
        <v>0</v>
      </c>
      <c r="AN61" s="197">
        <v>0</v>
      </c>
      <c r="AO61" s="197">
        <v>261.02</v>
      </c>
      <c r="AP61" s="197">
        <v>0</v>
      </c>
      <c r="AQ61" s="197">
        <v>0</v>
      </c>
      <c r="AR61" s="197">
        <v>0</v>
      </c>
      <c r="AS61" s="197">
        <v>1.67</v>
      </c>
      <c r="AT61" s="197">
        <v>1.01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11.27</v>
      </c>
      <c r="E62" s="197">
        <v>0</v>
      </c>
      <c r="F62" s="197">
        <v>10.5</v>
      </c>
      <c r="G62" s="197">
        <v>7</v>
      </c>
      <c r="H62" s="197">
        <v>0</v>
      </c>
      <c r="I62" s="197">
        <v>8.07</v>
      </c>
      <c r="J62" s="197">
        <v>16.14</v>
      </c>
      <c r="K62" s="197">
        <v>0.15</v>
      </c>
      <c r="L62" s="197">
        <v>236.72</v>
      </c>
      <c r="M62" s="197">
        <v>0.9</v>
      </c>
      <c r="N62" s="197">
        <v>0.56999999999999995</v>
      </c>
      <c r="O62" s="197">
        <v>0</v>
      </c>
      <c r="P62" s="197">
        <v>0.96</v>
      </c>
      <c r="Q62" s="197">
        <v>3.06</v>
      </c>
      <c r="R62" s="197">
        <v>5.52</v>
      </c>
      <c r="S62" s="197">
        <v>8.1</v>
      </c>
      <c r="T62" s="197">
        <v>0</v>
      </c>
      <c r="U62" s="197">
        <v>1.7</v>
      </c>
      <c r="V62" s="197">
        <v>0.18</v>
      </c>
      <c r="W62" s="197">
        <v>0.44</v>
      </c>
      <c r="X62" s="197">
        <v>0.96</v>
      </c>
      <c r="Y62" s="197">
        <v>0</v>
      </c>
      <c r="Z62" s="197">
        <v>2</v>
      </c>
      <c r="AA62" s="197">
        <v>0.75</v>
      </c>
      <c r="AB62" s="197">
        <v>0</v>
      </c>
      <c r="AC62" s="197">
        <v>2.46</v>
      </c>
      <c r="AD62" s="197">
        <v>8.9</v>
      </c>
      <c r="AE62" s="197">
        <v>0</v>
      </c>
      <c r="AF62" s="197">
        <v>0</v>
      </c>
      <c r="AG62" s="197">
        <v>51.09</v>
      </c>
      <c r="AH62" s="197">
        <v>0</v>
      </c>
      <c r="AI62" s="197">
        <v>12.53</v>
      </c>
      <c r="AJ62" s="197">
        <v>0</v>
      </c>
      <c r="AK62" s="197">
        <v>10.89</v>
      </c>
      <c r="AL62" s="197">
        <v>0</v>
      </c>
      <c r="AM62" s="197">
        <v>0</v>
      </c>
      <c r="AN62" s="197">
        <v>0</v>
      </c>
      <c r="AO62" s="197">
        <v>261.02</v>
      </c>
      <c r="AP62" s="197">
        <v>0</v>
      </c>
      <c r="AQ62" s="197">
        <v>0</v>
      </c>
      <c r="AR62" s="197">
        <v>0</v>
      </c>
      <c r="AS62" s="197">
        <v>1.67</v>
      </c>
      <c r="AT62" s="197">
        <v>1.01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11.27</v>
      </c>
      <c r="E63" s="197">
        <v>0</v>
      </c>
      <c r="F63" s="197">
        <v>10.5</v>
      </c>
      <c r="G63" s="197">
        <v>7</v>
      </c>
      <c r="H63" s="197">
        <v>0</v>
      </c>
      <c r="I63" s="197">
        <v>8.07</v>
      </c>
      <c r="J63" s="197">
        <v>16.14</v>
      </c>
      <c r="K63" s="197">
        <v>0.15</v>
      </c>
      <c r="L63" s="197">
        <v>236.72</v>
      </c>
      <c r="M63" s="197">
        <v>0.9</v>
      </c>
      <c r="N63" s="197">
        <v>0.56999999999999995</v>
      </c>
      <c r="O63" s="197">
        <v>0</v>
      </c>
      <c r="P63" s="197">
        <v>0.96</v>
      </c>
      <c r="Q63" s="197">
        <v>3.06</v>
      </c>
      <c r="R63" s="197">
        <v>5.53</v>
      </c>
      <c r="S63" s="197">
        <v>8.1</v>
      </c>
      <c r="T63" s="197">
        <v>0</v>
      </c>
      <c r="U63" s="197">
        <v>1.7</v>
      </c>
      <c r="V63" s="197">
        <v>0.18</v>
      </c>
      <c r="W63" s="197">
        <v>0.44</v>
      </c>
      <c r="X63" s="197">
        <v>0.96</v>
      </c>
      <c r="Y63" s="197">
        <v>0</v>
      </c>
      <c r="Z63" s="197">
        <v>2</v>
      </c>
      <c r="AA63" s="197">
        <v>3.44</v>
      </c>
      <c r="AB63" s="197">
        <v>0</v>
      </c>
      <c r="AC63" s="197">
        <v>2.46</v>
      </c>
      <c r="AD63" s="197">
        <v>8.9</v>
      </c>
      <c r="AE63" s="197">
        <v>0</v>
      </c>
      <c r="AF63" s="197">
        <v>0</v>
      </c>
      <c r="AG63" s="197">
        <v>51.09</v>
      </c>
      <c r="AH63" s="197">
        <v>0</v>
      </c>
      <c r="AI63" s="197">
        <v>12.53</v>
      </c>
      <c r="AJ63" s="197">
        <v>0</v>
      </c>
      <c r="AK63" s="197">
        <v>10.89</v>
      </c>
      <c r="AL63" s="197">
        <v>0</v>
      </c>
      <c r="AM63" s="197">
        <v>0</v>
      </c>
      <c r="AN63" s="197">
        <v>0</v>
      </c>
      <c r="AO63" s="197">
        <v>261.02</v>
      </c>
      <c r="AP63" s="197">
        <v>0</v>
      </c>
      <c r="AQ63" s="197">
        <v>0</v>
      </c>
      <c r="AR63" s="197">
        <v>0</v>
      </c>
      <c r="AS63" s="197">
        <v>1.67</v>
      </c>
      <c r="AT63" s="197">
        <v>1.01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11.27</v>
      </c>
      <c r="E64" s="197">
        <v>0</v>
      </c>
      <c r="F64" s="197">
        <v>10.5</v>
      </c>
      <c r="G64" s="197">
        <v>7</v>
      </c>
      <c r="H64" s="197">
        <v>0</v>
      </c>
      <c r="I64" s="197">
        <v>8.07</v>
      </c>
      <c r="J64" s="197">
        <v>16.14</v>
      </c>
      <c r="K64" s="197">
        <v>0.15</v>
      </c>
      <c r="L64" s="197">
        <v>198</v>
      </c>
      <c r="M64" s="197">
        <v>0.9</v>
      </c>
      <c r="N64" s="197">
        <v>0.56999999999999995</v>
      </c>
      <c r="O64" s="197">
        <v>0</v>
      </c>
      <c r="P64" s="197">
        <v>0.96</v>
      </c>
      <c r="Q64" s="197">
        <v>3.06</v>
      </c>
      <c r="R64" s="197">
        <v>5.53</v>
      </c>
      <c r="S64" s="197">
        <v>8.1</v>
      </c>
      <c r="T64" s="197">
        <v>0</v>
      </c>
      <c r="U64" s="197">
        <v>1.7</v>
      </c>
      <c r="V64" s="197">
        <v>0.18</v>
      </c>
      <c r="W64" s="197">
        <v>0.44</v>
      </c>
      <c r="X64" s="197">
        <v>0.96</v>
      </c>
      <c r="Y64" s="197">
        <v>0</v>
      </c>
      <c r="Z64" s="197">
        <v>2</v>
      </c>
      <c r="AA64" s="197">
        <v>3.44</v>
      </c>
      <c r="AB64" s="197">
        <v>0</v>
      </c>
      <c r="AC64" s="197">
        <v>2.46</v>
      </c>
      <c r="AD64" s="197">
        <v>8.9</v>
      </c>
      <c r="AE64" s="197">
        <v>0</v>
      </c>
      <c r="AF64" s="197">
        <v>0</v>
      </c>
      <c r="AG64" s="197">
        <v>51.09</v>
      </c>
      <c r="AH64" s="197">
        <v>0</v>
      </c>
      <c r="AI64" s="197">
        <v>12.53</v>
      </c>
      <c r="AJ64" s="197">
        <v>0</v>
      </c>
      <c r="AK64" s="197">
        <v>10.89</v>
      </c>
      <c r="AL64" s="197">
        <v>0</v>
      </c>
      <c r="AM64" s="197">
        <v>0</v>
      </c>
      <c r="AN64" s="197">
        <v>0</v>
      </c>
      <c r="AO64" s="197">
        <v>261.02</v>
      </c>
      <c r="AP64" s="197">
        <v>0</v>
      </c>
      <c r="AQ64" s="197">
        <v>0</v>
      </c>
      <c r="AR64" s="197">
        <v>0</v>
      </c>
      <c r="AS64" s="197">
        <v>1.67</v>
      </c>
      <c r="AT64" s="197">
        <v>1.01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11.27</v>
      </c>
      <c r="E65" s="197">
        <v>0</v>
      </c>
      <c r="F65" s="197">
        <v>0</v>
      </c>
      <c r="G65" s="197">
        <v>17.489999999999998</v>
      </c>
      <c r="H65" s="197">
        <v>0</v>
      </c>
      <c r="I65" s="197">
        <v>8.07</v>
      </c>
      <c r="J65" s="197">
        <v>16.14</v>
      </c>
      <c r="K65" s="197">
        <v>0.15</v>
      </c>
      <c r="L65" s="197">
        <v>129.26</v>
      </c>
      <c r="M65" s="197">
        <v>0.9</v>
      </c>
      <c r="N65" s="197">
        <v>0.56999999999999995</v>
      </c>
      <c r="O65" s="197">
        <v>0</v>
      </c>
      <c r="P65" s="197">
        <v>0.96</v>
      </c>
      <c r="Q65" s="197">
        <v>3.06</v>
      </c>
      <c r="R65" s="197">
        <v>5.53</v>
      </c>
      <c r="S65" s="197">
        <v>8.1</v>
      </c>
      <c r="T65" s="197">
        <v>0</v>
      </c>
      <c r="U65" s="197">
        <v>1.7</v>
      </c>
      <c r="V65" s="197">
        <v>0.18</v>
      </c>
      <c r="W65" s="197">
        <v>0.44</v>
      </c>
      <c r="X65" s="197">
        <v>0.96</v>
      </c>
      <c r="Y65" s="197">
        <v>0</v>
      </c>
      <c r="Z65" s="197">
        <v>2</v>
      </c>
      <c r="AA65" s="197">
        <v>0.75</v>
      </c>
      <c r="AB65" s="197">
        <v>0</v>
      </c>
      <c r="AC65" s="197">
        <v>4.08</v>
      </c>
      <c r="AD65" s="197">
        <v>8.9</v>
      </c>
      <c r="AE65" s="197">
        <v>0</v>
      </c>
      <c r="AF65" s="197">
        <v>0</v>
      </c>
      <c r="AG65" s="197">
        <v>51.09</v>
      </c>
      <c r="AH65" s="197">
        <v>0</v>
      </c>
      <c r="AI65" s="197">
        <v>12.53</v>
      </c>
      <c r="AJ65" s="197">
        <v>0</v>
      </c>
      <c r="AK65" s="197">
        <v>10.89</v>
      </c>
      <c r="AL65" s="197">
        <v>0</v>
      </c>
      <c r="AM65" s="197">
        <v>0</v>
      </c>
      <c r="AN65" s="197">
        <v>0</v>
      </c>
      <c r="AO65" s="197">
        <v>261.02</v>
      </c>
      <c r="AP65" s="197">
        <v>0</v>
      </c>
      <c r="AQ65" s="197">
        <v>0</v>
      </c>
      <c r="AR65" s="197">
        <v>0</v>
      </c>
      <c r="AS65" s="197">
        <v>1.67</v>
      </c>
      <c r="AT65" s="197">
        <v>1.01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11.27</v>
      </c>
      <c r="E66" s="197">
        <v>0</v>
      </c>
      <c r="F66" s="197">
        <v>0</v>
      </c>
      <c r="G66" s="197">
        <v>17.489999999999998</v>
      </c>
      <c r="H66" s="197">
        <v>0</v>
      </c>
      <c r="I66" s="197">
        <v>8.07</v>
      </c>
      <c r="J66" s="197">
        <v>16.14</v>
      </c>
      <c r="K66" s="197">
        <v>0.15</v>
      </c>
      <c r="L66" s="197">
        <v>90.53</v>
      </c>
      <c r="M66" s="197">
        <v>0.9</v>
      </c>
      <c r="N66" s="197">
        <v>0.56999999999999995</v>
      </c>
      <c r="O66" s="197">
        <v>0</v>
      </c>
      <c r="P66" s="197">
        <v>0.96</v>
      </c>
      <c r="Q66" s="197">
        <v>3.06</v>
      </c>
      <c r="R66" s="197">
        <v>5.53</v>
      </c>
      <c r="S66" s="197">
        <v>8.1</v>
      </c>
      <c r="T66" s="197">
        <v>0</v>
      </c>
      <c r="U66" s="197">
        <v>1.7</v>
      </c>
      <c r="V66" s="197">
        <v>0.18</v>
      </c>
      <c r="W66" s="197">
        <v>0.44</v>
      </c>
      <c r="X66" s="197">
        <v>0.96</v>
      </c>
      <c r="Y66" s="197">
        <v>0</v>
      </c>
      <c r="Z66" s="197">
        <v>2</v>
      </c>
      <c r="AA66" s="197">
        <v>0.75</v>
      </c>
      <c r="AB66" s="197">
        <v>0</v>
      </c>
      <c r="AC66" s="197">
        <v>4.08</v>
      </c>
      <c r="AD66" s="197">
        <v>8.9</v>
      </c>
      <c r="AE66" s="197">
        <v>0</v>
      </c>
      <c r="AF66" s="197">
        <v>0</v>
      </c>
      <c r="AG66" s="197">
        <v>51.09</v>
      </c>
      <c r="AH66" s="197">
        <v>0</v>
      </c>
      <c r="AI66" s="197">
        <v>12.53</v>
      </c>
      <c r="AJ66" s="197">
        <v>0</v>
      </c>
      <c r="AK66" s="197">
        <v>10.89</v>
      </c>
      <c r="AL66" s="197">
        <v>0</v>
      </c>
      <c r="AM66" s="197">
        <v>0</v>
      </c>
      <c r="AN66" s="197">
        <v>0</v>
      </c>
      <c r="AO66" s="197">
        <v>261.02</v>
      </c>
      <c r="AP66" s="197">
        <v>0</v>
      </c>
      <c r="AQ66" s="197">
        <v>0</v>
      </c>
      <c r="AR66" s="197">
        <v>0</v>
      </c>
      <c r="AS66" s="197">
        <v>1.67</v>
      </c>
      <c r="AT66" s="197">
        <v>1.01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11.27</v>
      </c>
      <c r="E67" s="197">
        <v>0</v>
      </c>
      <c r="F67" s="197">
        <v>0</v>
      </c>
      <c r="G67" s="197">
        <v>17.489999999999998</v>
      </c>
      <c r="H67" s="197">
        <v>0</v>
      </c>
      <c r="I67" s="197">
        <v>8.07</v>
      </c>
      <c r="J67" s="197">
        <v>16.14</v>
      </c>
      <c r="K67" s="197">
        <v>0.15</v>
      </c>
      <c r="L67" s="197">
        <v>30.38</v>
      </c>
      <c r="M67" s="197">
        <v>0.9</v>
      </c>
      <c r="N67" s="197">
        <v>0.56999999999999995</v>
      </c>
      <c r="O67" s="197">
        <v>0</v>
      </c>
      <c r="P67" s="197">
        <v>0.96</v>
      </c>
      <c r="Q67" s="197">
        <v>0.1</v>
      </c>
      <c r="R67" s="197">
        <v>5.53</v>
      </c>
      <c r="S67" s="197">
        <v>0.26</v>
      </c>
      <c r="T67" s="197">
        <v>0</v>
      </c>
      <c r="U67" s="197">
        <v>1.7</v>
      </c>
      <c r="V67" s="197">
        <v>0.18</v>
      </c>
      <c r="W67" s="197">
        <v>0.44</v>
      </c>
      <c r="X67" s="197">
        <v>0.96</v>
      </c>
      <c r="Y67" s="197">
        <v>0</v>
      </c>
      <c r="Z67" s="197">
        <v>2</v>
      </c>
      <c r="AA67" s="197">
        <v>0.75</v>
      </c>
      <c r="AB67" s="197">
        <v>0</v>
      </c>
      <c r="AC67" s="197">
        <v>4.08</v>
      </c>
      <c r="AD67" s="197">
        <v>8.9</v>
      </c>
      <c r="AE67" s="197">
        <v>0</v>
      </c>
      <c r="AF67" s="197">
        <v>0</v>
      </c>
      <c r="AG67" s="197">
        <v>51.09</v>
      </c>
      <c r="AH67" s="197">
        <v>0</v>
      </c>
      <c r="AI67" s="197">
        <v>12.53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261.02</v>
      </c>
      <c r="AP67" s="197">
        <v>0</v>
      </c>
      <c r="AQ67" s="197">
        <v>0</v>
      </c>
      <c r="AR67" s="197">
        <v>0</v>
      </c>
      <c r="AS67" s="197">
        <v>1.67</v>
      </c>
      <c r="AT67" s="197">
        <v>1.01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11.27</v>
      </c>
      <c r="E68" s="197">
        <v>0</v>
      </c>
      <c r="F68" s="197">
        <v>0</v>
      </c>
      <c r="G68" s="197">
        <v>17.66</v>
      </c>
      <c r="H68" s="197">
        <v>0</v>
      </c>
      <c r="I68" s="197">
        <v>8.07</v>
      </c>
      <c r="J68" s="197">
        <v>16.14</v>
      </c>
      <c r="K68" s="197">
        <v>0.15</v>
      </c>
      <c r="L68" s="197">
        <v>18.399999999999999</v>
      </c>
      <c r="M68" s="197">
        <v>0.9</v>
      </c>
      <c r="N68" s="197">
        <v>0.56999999999999995</v>
      </c>
      <c r="O68" s="197">
        <v>0</v>
      </c>
      <c r="P68" s="197">
        <v>0.96</v>
      </c>
      <c r="Q68" s="197">
        <v>0.1</v>
      </c>
      <c r="R68" s="197">
        <v>5.53</v>
      </c>
      <c r="S68" s="197">
        <v>0.26</v>
      </c>
      <c r="T68" s="197">
        <v>0</v>
      </c>
      <c r="U68" s="197">
        <v>1.7</v>
      </c>
      <c r="V68" s="197">
        <v>0.18</v>
      </c>
      <c r="W68" s="197">
        <v>0.44</v>
      </c>
      <c r="X68" s="197">
        <v>0.96</v>
      </c>
      <c r="Y68" s="197">
        <v>0</v>
      </c>
      <c r="Z68" s="197">
        <v>2</v>
      </c>
      <c r="AA68" s="197">
        <v>0.75</v>
      </c>
      <c r="AB68" s="197">
        <v>0</v>
      </c>
      <c r="AC68" s="197">
        <v>4.08</v>
      </c>
      <c r="AD68" s="197">
        <v>8.9</v>
      </c>
      <c r="AE68" s="197">
        <v>0</v>
      </c>
      <c r="AF68" s="197">
        <v>0</v>
      </c>
      <c r="AG68" s="197">
        <v>51.09</v>
      </c>
      <c r="AH68" s="197">
        <v>0</v>
      </c>
      <c r="AI68" s="197">
        <v>12.53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261.02</v>
      </c>
      <c r="AP68" s="197">
        <v>0</v>
      </c>
      <c r="AQ68" s="197">
        <v>0</v>
      </c>
      <c r="AR68" s="197">
        <v>0</v>
      </c>
      <c r="AS68" s="197">
        <v>1.67</v>
      </c>
      <c r="AT68" s="197">
        <v>1.01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11.27</v>
      </c>
      <c r="E69" s="197">
        <v>0</v>
      </c>
      <c r="F69" s="197">
        <v>0</v>
      </c>
      <c r="G69" s="197">
        <v>17.66</v>
      </c>
      <c r="H69" s="197">
        <v>0</v>
      </c>
      <c r="I69" s="197">
        <v>8.07</v>
      </c>
      <c r="J69" s="197">
        <v>16.14</v>
      </c>
      <c r="K69" s="197">
        <v>0.15</v>
      </c>
      <c r="L69" s="197">
        <v>18.399999999999999</v>
      </c>
      <c r="M69" s="197">
        <v>0.9</v>
      </c>
      <c r="N69" s="197">
        <v>0.56999999999999995</v>
      </c>
      <c r="O69" s="197">
        <v>0</v>
      </c>
      <c r="P69" s="197">
        <v>0.96</v>
      </c>
      <c r="Q69" s="197">
        <v>0.1</v>
      </c>
      <c r="R69" s="197">
        <v>5.53</v>
      </c>
      <c r="S69" s="197">
        <v>0.26</v>
      </c>
      <c r="T69" s="197">
        <v>0</v>
      </c>
      <c r="U69" s="197">
        <v>1.7</v>
      </c>
      <c r="V69" s="197">
        <v>0.13</v>
      </c>
      <c r="W69" s="197">
        <v>0.44</v>
      </c>
      <c r="X69" s="197">
        <v>0.96</v>
      </c>
      <c r="Y69" s="197">
        <v>0</v>
      </c>
      <c r="Z69" s="197">
        <v>2</v>
      </c>
      <c r="AA69" s="197">
        <v>0.75</v>
      </c>
      <c r="AB69" s="197">
        <v>0</v>
      </c>
      <c r="AC69" s="197">
        <v>4.08</v>
      </c>
      <c r="AD69" s="197">
        <v>8.9</v>
      </c>
      <c r="AE69" s="197">
        <v>0</v>
      </c>
      <c r="AF69" s="197">
        <v>0</v>
      </c>
      <c r="AG69" s="197">
        <v>51.09</v>
      </c>
      <c r="AH69" s="197">
        <v>0</v>
      </c>
      <c r="AI69" s="197">
        <v>12.53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261.02</v>
      </c>
      <c r="AP69" s="197">
        <v>0</v>
      </c>
      <c r="AQ69" s="197">
        <v>0</v>
      </c>
      <c r="AR69" s="197">
        <v>0</v>
      </c>
      <c r="AS69" s="197">
        <v>1.67</v>
      </c>
      <c r="AT69" s="197">
        <v>1.01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11.27</v>
      </c>
      <c r="E70" s="197">
        <v>0</v>
      </c>
      <c r="F70" s="197">
        <v>0</v>
      </c>
      <c r="G70" s="197">
        <v>17.66</v>
      </c>
      <c r="H70" s="197">
        <v>0</v>
      </c>
      <c r="I70" s="197">
        <v>8.07</v>
      </c>
      <c r="J70" s="197">
        <v>16.14</v>
      </c>
      <c r="K70" s="197">
        <v>0.15</v>
      </c>
      <c r="L70" s="197">
        <v>18.399999999999999</v>
      </c>
      <c r="M70" s="197">
        <v>0.9</v>
      </c>
      <c r="N70" s="197">
        <v>0.56999999999999995</v>
      </c>
      <c r="O70" s="197">
        <v>0</v>
      </c>
      <c r="P70" s="197">
        <v>0.96</v>
      </c>
      <c r="Q70" s="197">
        <v>0.1</v>
      </c>
      <c r="R70" s="197">
        <v>5.53</v>
      </c>
      <c r="S70" s="197">
        <v>0.26</v>
      </c>
      <c r="T70" s="197">
        <v>0</v>
      </c>
      <c r="U70" s="197">
        <v>1.7</v>
      </c>
      <c r="V70" s="197">
        <v>0.13</v>
      </c>
      <c r="W70" s="197">
        <v>0.43</v>
      </c>
      <c r="X70" s="197">
        <v>0.96</v>
      </c>
      <c r="Y70" s="197">
        <v>0</v>
      </c>
      <c r="Z70" s="197">
        <v>2</v>
      </c>
      <c r="AA70" s="197">
        <v>0.75</v>
      </c>
      <c r="AB70" s="197">
        <v>0</v>
      </c>
      <c r="AC70" s="197">
        <v>4.08</v>
      </c>
      <c r="AD70" s="197">
        <v>8.9</v>
      </c>
      <c r="AE70" s="197">
        <v>0</v>
      </c>
      <c r="AF70" s="197">
        <v>0</v>
      </c>
      <c r="AG70" s="197">
        <v>51.09</v>
      </c>
      <c r="AH70" s="197">
        <v>0</v>
      </c>
      <c r="AI70" s="197">
        <v>12.53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261.02</v>
      </c>
      <c r="AP70" s="197">
        <v>0</v>
      </c>
      <c r="AQ70" s="197">
        <v>0</v>
      </c>
      <c r="AR70" s="197">
        <v>0</v>
      </c>
      <c r="AS70" s="197">
        <v>1.67</v>
      </c>
      <c r="AT70" s="197">
        <v>1.01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11.27</v>
      </c>
      <c r="E71" s="197">
        <v>0</v>
      </c>
      <c r="F71" s="197">
        <v>0</v>
      </c>
      <c r="G71" s="197">
        <v>17.829999999999998</v>
      </c>
      <c r="H71" s="197">
        <v>0</v>
      </c>
      <c r="I71" s="197">
        <v>8.07</v>
      </c>
      <c r="J71" s="197">
        <v>16.14</v>
      </c>
      <c r="K71" s="197">
        <v>0.15</v>
      </c>
      <c r="L71" s="197">
        <v>18.399999999999999</v>
      </c>
      <c r="M71" s="197">
        <v>0.9</v>
      </c>
      <c r="N71" s="197">
        <v>0.56999999999999995</v>
      </c>
      <c r="O71" s="197">
        <v>0</v>
      </c>
      <c r="P71" s="197">
        <v>0.96</v>
      </c>
      <c r="Q71" s="197">
        <v>0.1</v>
      </c>
      <c r="R71" s="197">
        <v>5.53</v>
      </c>
      <c r="S71" s="197">
        <v>0.26</v>
      </c>
      <c r="T71" s="197">
        <v>0</v>
      </c>
      <c r="U71" s="197">
        <v>1.7</v>
      </c>
      <c r="V71" s="197">
        <v>0.13</v>
      </c>
      <c r="W71" s="197">
        <v>0.43</v>
      </c>
      <c r="X71" s="197">
        <v>0.96</v>
      </c>
      <c r="Y71" s="197">
        <v>0</v>
      </c>
      <c r="Z71" s="197">
        <v>2</v>
      </c>
      <c r="AA71" s="197">
        <v>0.75</v>
      </c>
      <c r="AB71" s="197">
        <v>0</v>
      </c>
      <c r="AC71" s="197">
        <v>3.83</v>
      </c>
      <c r="AD71" s="197">
        <v>8.9</v>
      </c>
      <c r="AE71" s="197">
        <v>0</v>
      </c>
      <c r="AF71" s="197">
        <v>0</v>
      </c>
      <c r="AG71" s="197">
        <v>51.09</v>
      </c>
      <c r="AH71" s="197">
        <v>0</v>
      </c>
      <c r="AI71" s="197">
        <v>12.53</v>
      </c>
      <c r="AJ71" s="197">
        <v>0</v>
      </c>
      <c r="AK71" s="197">
        <v>2.1800000000000002</v>
      </c>
      <c r="AL71" s="197">
        <v>0</v>
      </c>
      <c r="AM71" s="197">
        <v>0</v>
      </c>
      <c r="AN71" s="197">
        <v>0</v>
      </c>
      <c r="AO71" s="197">
        <v>261.02</v>
      </c>
      <c r="AP71" s="197">
        <v>0</v>
      </c>
      <c r="AQ71" s="197">
        <v>0</v>
      </c>
      <c r="AR71" s="197">
        <v>0</v>
      </c>
      <c r="AS71" s="197">
        <v>1.67</v>
      </c>
      <c r="AT71" s="197">
        <v>1.01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11.27</v>
      </c>
      <c r="E72" s="197">
        <v>0</v>
      </c>
      <c r="F72" s="197">
        <v>0</v>
      </c>
      <c r="G72" s="197">
        <v>17.829999999999998</v>
      </c>
      <c r="H72" s="197">
        <v>0</v>
      </c>
      <c r="I72" s="197">
        <v>8.07</v>
      </c>
      <c r="J72" s="197">
        <v>16.14</v>
      </c>
      <c r="K72" s="197">
        <v>0.15</v>
      </c>
      <c r="L72" s="197">
        <v>18.399999999999999</v>
      </c>
      <c r="M72" s="197">
        <v>0.9</v>
      </c>
      <c r="N72" s="197">
        <v>0.56999999999999995</v>
      </c>
      <c r="O72" s="197">
        <v>0</v>
      </c>
      <c r="P72" s="197">
        <v>0.7</v>
      </c>
      <c r="Q72" s="197">
        <v>0.1</v>
      </c>
      <c r="R72" s="197">
        <v>5.53</v>
      </c>
      <c r="S72" s="197">
        <v>0.26</v>
      </c>
      <c r="T72" s="197">
        <v>0</v>
      </c>
      <c r="U72" s="197">
        <v>1.7</v>
      </c>
      <c r="V72" s="197">
        <v>0.13</v>
      </c>
      <c r="W72" s="197">
        <v>0.43</v>
      </c>
      <c r="X72" s="197">
        <v>0.96</v>
      </c>
      <c r="Y72" s="197">
        <v>0</v>
      </c>
      <c r="Z72" s="197">
        <v>2</v>
      </c>
      <c r="AA72" s="197">
        <v>0.75</v>
      </c>
      <c r="AB72" s="197">
        <v>0</v>
      </c>
      <c r="AC72" s="197">
        <v>3.83</v>
      </c>
      <c r="AD72" s="197">
        <v>8.9</v>
      </c>
      <c r="AE72" s="197">
        <v>0</v>
      </c>
      <c r="AF72" s="197">
        <v>0</v>
      </c>
      <c r="AG72" s="197">
        <v>51.09</v>
      </c>
      <c r="AH72" s="197">
        <v>0</v>
      </c>
      <c r="AI72" s="197">
        <v>12.53</v>
      </c>
      <c r="AJ72" s="197">
        <v>0</v>
      </c>
      <c r="AK72" s="197">
        <v>2.1800000000000002</v>
      </c>
      <c r="AL72" s="197">
        <v>0</v>
      </c>
      <c r="AM72" s="197">
        <v>0</v>
      </c>
      <c r="AN72" s="197">
        <v>0</v>
      </c>
      <c r="AO72" s="197">
        <v>261.02</v>
      </c>
      <c r="AP72" s="197">
        <v>0</v>
      </c>
      <c r="AQ72" s="197">
        <v>0</v>
      </c>
      <c r="AR72" s="197">
        <v>0</v>
      </c>
      <c r="AS72" s="197">
        <v>1.67</v>
      </c>
      <c r="AT72" s="197">
        <v>1.01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11.27</v>
      </c>
      <c r="E73" s="197">
        <v>0</v>
      </c>
      <c r="F73" s="197">
        <v>0</v>
      </c>
      <c r="G73" s="197">
        <v>17.829999999999998</v>
      </c>
      <c r="H73" s="197">
        <v>0</v>
      </c>
      <c r="I73" s="197">
        <v>8.07</v>
      </c>
      <c r="J73" s="197">
        <v>16.14</v>
      </c>
      <c r="K73" s="197">
        <v>0.15</v>
      </c>
      <c r="L73" s="197">
        <v>18.399999999999999</v>
      </c>
      <c r="M73" s="197">
        <v>0.9</v>
      </c>
      <c r="N73" s="197">
        <v>0.56999999999999995</v>
      </c>
      <c r="O73" s="197">
        <v>0</v>
      </c>
      <c r="P73" s="197">
        <v>1.01</v>
      </c>
      <c r="Q73" s="197">
        <v>0.1</v>
      </c>
      <c r="R73" s="197">
        <v>5.28</v>
      </c>
      <c r="S73" s="197">
        <v>0.26</v>
      </c>
      <c r="T73" s="197">
        <v>0</v>
      </c>
      <c r="U73" s="197">
        <v>1.7</v>
      </c>
      <c r="V73" s="197">
        <v>0.13</v>
      </c>
      <c r="W73" s="197">
        <v>0.43</v>
      </c>
      <c r="X73" s="197">
        <v>0.96</v>
      </c>
      <c r="Y73" s="197">
        <v>0</v>
      </c>
      <c r="Z73" s="197">
        <v>2</v>
      </c>
      <c r="AA73" s="197">
        <v>0.75</v>
      </c>
      <c r="AB73" s="197">
        <v>0</v>
      </c>
      <c r="AC73" s="197">
        <v>3.83</v>
      </c>
      <c r="AD73" s="197">
        <v>8.9</v>
      </c>
      <c r="AE73" s="197">
        <v>0</v>
      </c>
      <c r="AF73" s="197">
        <v>0</v>
      </c>
      <c r="AG73" s="197">
        <v>51.09</v>
      </c>
      <c r="AH73" s="197">
        <v>0</v>
      </c>
      <c r="AI73" s="197">
        <v>12.53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261.02</v>
      </c>
      <c r="AP73" s="197">
        <v>0</v>
      </c>
      <c r="AQ73" s="197">
        <v>0</v>
      </c>
      <c r="AR73" s="197">
        <v>0</v>
      </c>
      <c r="AS73" s="197">
        <v>1.67</v>
      </c>
      <c r="AT73" s="197">
        <v>1.01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11.27</v>
      </c>
      <c r="E74" s="197">
        <v>0</v>
      </c>
      <c r="F74" s="197">
        <v>0</v>
      </c>
      <c r="G74" s="197">
        <v>17.829999999999998</v>
      </c>
      <c r="H74" s="197">
        <v>0</v>
      </c>
      <c r="I74" s="197">
        <v>8.07</v>
      </c>
      <c r="J74" s="197">
        <v>16.14</v>
      </c>
      <c r="K74" s="197">
        <v>0.15</v>
      </c>
      <c r="L74" s="197">
        <v>18.399999999999999</v>
      </c>
      <c r="M74" s="197">
        <v>0.9</v>
      </c>
      <c r="N74" s="197">
        <v>0.56999999999999995</v>
      </c>
      <c r="O74" s="197">
        <v>0</v>
      </c>
      <c r="P74" s="197">
        <v>1.01</v>
      </c>
      <c r="Q74" s="197">
        <v>0.1</v>
      </c>
      <c r="R74" s="197">
        <v>5.28</v>
      </c>
      <c r="S74" s="197">
        <v>0.26</v>
      </c>
      <c r="T74" s="197">
        <v>0</v>
      </c>
      <c r="U74" s="197">
        <v>1.7</v>
      </c>
      <c r="V74" s="197">
        <v>0.13</v>
      </c>
      <c r="W74" s="197">
        <v>0.43</v>
      </c>
      <c r="X74" s="197">
        <v>0.96</v>
      </c>
      <c r="Y74" s="197">
        <v>0</v>
      </c>
      <c r="Z74" s="197">
        <v>2</v>
      </c>
      <c r="AA74" s="197">
        <v>0.75</v>
      </c>
      <c r="AB74" s="197">
        <v>0</v>
      </c>
      <c r="AC74" s="197">
        <v>3.83</v>
      </c>
      <c r="AD74" s="197">
        <v>8.9</v>
      </c>
      <c r="AE74" s="197">
        <v>0</v>
      </c>
      <c r="AF74" s="197">
        <v>0</v>
      </c>
      <c r="AG74" s="197">
        <v>51.09</v>
      </c>
      <c r="AH74" s="197">
        <v>0</v>
      </c>
      <c r="AI74" s="197">
        <v>12.53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261.02</v>
      </c>
      <c r="AP74" s="197">
        <v>0</v>
      </c>
      <c r="AQ74" s="197">
        <v>0</v>
      </c>
      <c r="AR74" s="197">
        <v>0</v>
      </c>
      <c r="AS74" s="197">
        <v>1.67</v>
      </c>
      <c r="AT74" s="197">
        <v>1.01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11.27</v>
      </c>
      <c r="E75" s="197">
        <v>0</v>
      </c>
      <c r="F75" s="197">
        <v>0</v>
      </c>
      <c r="G75" s="197">
        <v>17.989999999999998</v>
      </c>
      <c r="H75" s="197">
        <v>0</v>
      </c>
      <c r="I75" s="197">
        <v>8.07</v>
      </c>
      <c r="J75" s="197">
        <v>16.14</v>
      </c>
      <c r="K75" s="197">
        <v>0.15</v>
      </c>
      <c r="L75" s="197">
        <v>18.399999999999999</v>
      </c>
      <c r="M75" s="197">
        <v>0.9</v>
      </c>
      <c r="N75" s="197">
        <v>0</v>
      </c>
      <c r="O75" s="197">
        <v>0</v>
      </c>
      <c r="P75" s="197">
        <v>1.01</v>
      </c>
      <c r="Q75" s="197">
        <v>0.1</v>
      </c>
      <c r="R75" s="197">
        <v>5.28</v>
      </c>
      <c r="S75" s="197">
        <v>0.26</v>
      </c>
      <c r="T75" s="197">
        <v>0</v>
      </c>
      <c r="U75" s="197">
        <v>1.7</v>
      </c>
      <c r="V75" s="197">
        <v>0.13</v>
      </c>
      <c r="W75" s="197">
        <v>0.43</v>
      </c>
      <c r="X75" s="197">
        <v>0.96</v>
      </c>
      <c r="Y75" s="197">
        <v>0</v>
      </c>
      <c r="Z75" s="197">
        <v>2</v>
      </c>
      <c r="AA75" s="197">
        <v>0.75</v>
      </c>
      <c r="AB75" s="197">
        <v>0</v>
      </c>
      <c r="AC75" s="197">
        <v>3.58</v>
      </c>
      <c r="AD75" s="197">
        <v>8.9</v>
      </c>
      <c r="AE75" s="197">
        <v>0</v>
      </c>
      <c r="AF75" s="197">
        <v>0</v>
      </c>
      <c r="AG75" s="197">
        <v>51.09</v>
      </c>
      <c r="AH75" s="197">
        <v>0</v>
      </c>
      <c r="AI75" s="197">
        <v>12.53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266.45999999999998</v>
      </c>
      <c r="AP75" s="197">
        <v>0</v>
      </c>
      <c r="AQ75" s="197">
        <v>0</v>
      </c>
      <c r="AR75" s="197">
        <v>0</v>
      </c>
      <c r="AS75" s="197">
        <v>1.67</v>
      </c>
      <c r="AT75" s="197">
        <v>1.01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11.27</v>
      </c>
      <c r="E76" s="197">
        <v>0</v>
      </c>
      <c r="F76" s="197">
        <v>0</v>
      </c>
      <c r="G76" s="197">
        <v>17.989999999999998</v>
      </c>
      <c r="H76" s="197">
        <v>0</v>
      </c>
      <c r="I76" s="197">
        <v>8.07</v>
      </c>
      <c r="J76" s="197">
        <v>16.14</v>
      </c>
      <c r="K76" s="197">
        <v>0.15</v>
      </c>
      <c r="L76" s="197">
        <v>18.399999999999999</v>
      </c>
      <c r="M76" s="197">
        <v>0.9</v>
      </c>
      <c r="N76" s="197">
        <v>0</v>
      </c>
      <c r="O76" s="197">
        <v>0</v>
      </c>
      <c r="P76" s="197">
        <v>1.01</v>
      </c>
      <c r="Q76" s="197">
        <v>0.1</v>
      </c>
      <c r="R76" s="197">
        <v>5.28</v>
      </c>
      <c r="S76" s="197">
        <v>0.26</v>
      </c>
      <c r="T76" s="197">
        <v>0</v>
      </c>
      <c r="U76" s="197">
        <v>1.7</v>
      </c>
      <c r="V76" s="197">
        <v>0.13</v>
      </c>
      <c r="W76" s="197">
        <v>0.43</v>
      </c>
      <c r="X76" s="197">
        <v>0.96</v>
      </c>
      <c r="Y76" s="197">
        <v>0</v>
      </c>
      <c r="Z76" s="197">
        <v>2</v>
      </c>
      <c r="AA76" s="197">
        <v>0.75</v>
      </c>
      <c r="AB76" s="197">
        <v>0</v>
      </c>
      <c r="AC76" s="197">
        <v>3.58</v>
      </c>
      <c r="AD76" s="197">
        <v>8.9</v>
      </c>
      <c r="AE76" s="197">
        <v>0</v>
      </c>
      <c r="AF76" s="197">
        <v>0</v>
      </c>
      <c r="AG76" s="197">
        <v>51.09</v>
      </c>
      <c r="AH76" s="197">
        <v>0</v>
      </c>
      <c r="AI76" s="197">
        <v>12.53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266.45999999999998</v>
      </c>
      <c r="AP76" s="197">
        <v>0</v>
      </c>
      <c r="AQ76" s="197">
        <v>0</v>
      </c>
      <c r="AR76" s="197">
        <v>0</v>
      </c>
      <c r="AS76" s="197">
        <v>1.67</v>
      </c>
      <c r="AT76" s="197">
        <v>1.01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11.27</v>
      </c>
      <c r="E77" s="197">
        <v>0</v>
      </c>
      <c r="F77" s="197">
        <v>0</v>
      </c>
      <c r="G77" s="197">
        <v>17.989999999999998</v>
      </c>
      <c r="H77" s="197">
        <v>0</v>
      </c>
      <c r="I77" s="197">
        <v>8.07</v>
      </c>
      <c r="J77" s="197">
        <v>16.14</v>
      </c>
      <c r="K77" s="197">
        <v>0.15</v>
      </c>
      <c r="L77" s="197">
        <v>18.399999999999999</v>
      </c>
      <c r="M77" s="197">
        <v>0.9</v>
      </c>
      <c r="N77" s="197">
        <v>0</v>
      </c>
      <c r="O77" s="197">
        <v>0</v>
      </c>
      <c r="P77" s="197">
        <v>1.01</v>
      </c>
      <c r="Q77" s="197">
        <v>0.1</v>
      </c>
      <c r="R77" s="197">
        <v>5.53</v>
      </c>
      <c r="S77" s="197">
        <v>0.26</v>
      </c>
      <c r="T77" s="197">
        <v>0</v>
      </c>
      <c r="U77" s="197">
        <v>1.7</v>
      </c>
      <c r="V77" s="197">
        <v>0.13</v>
      </c>
      <c r="W77" s="197">
        <v>0.43</v>
      </c>
      <c r="X77" s="197">
        <v>0.96</v>
      </c>
      <c r="Y77" s="197">
        <v>0</v>
      </c>
      <c r="Z77" s="197">
        <v>2</v>
      </c>
      <c r="AA77" s="197">
        <v>0.75</v>
      </c>
      <c r="AB77" s="197">
        <v>0</v>
      </c>
      <c r="AC77" s="197">
        <v>3.58</v>
      </c>
      <c r="AD77" s="197">
        <v>8.9</v>
      </c>
      <c r="AE77" s="197">
        <v>0</v>
      </c>
      <c r="AF77" s="197">
        <v>0</v>
      </c>
      <c r="AG77" s="197">
        <v>51.09</v>
      </c>
      <c r="AH77" s="197">
        <v>0</v>
      </c>
      <c r="AI77" s="197">
        <v>12.53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266.45999999999998</v>
      </c>
      <c r="AP77" s="197">
        <v>0</v>
      </c>
      <c r="AQ77" s="197">
        <v>0</v>
      </c>
      <c r="AR77" s="197">
        <v>0</v>
      </c>
      <c r="AS77" s="197">
        <v>1.67</v>
      </c>
      <c r="AT77" s="197">
        <v>1.01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11.6</v>
      </c>
      <c r="E78" s="197">
        <v>0</v>
      </c>
      <c r="F78" s="197">
        <v>0</v>
      </c>
      <c r="G78" s="197">
        <v>17.989999999999998</v>
      </c>
      <c r="H78" s="197">
        <v>0</v>
      </c>
      <c r="I78" s="197">
        <v>8.07</v>
      </c>
      <c r="J78" s="197">
        <v>16.14</v>
      </c>
      <c r="K78" s="197">
        <v>0.15</v>
      </c>
      <c r="L78" s="197">
        <v>18.399999999999999</v>
      </c>
      <c r="M78" s="197">
        <v>0.9</v>
      </c>
      <c r="N78" s="197">
        <v>0</v>
      </c>
      <c r="O78" s="197">
        <v>0</v>
      </c>
      <c r="P78" s="197">
        <v>1.01</v>
      </c>
      <c r="Q78" s="197">
        <v>0.1</v>
      </c>
      <c r="R78" s="197">
        <v>5.53</v>
      </c>
      <c r="S78" s="197">
        <v>0.26</v>
      </c>
      <c r="T78" s="197">
        <v>0</v>
      </c>
      <c r="U78" s="197">
        <v>1.7</v>
      </c>
      <c r="V78" s="197">
        <v>0.13</v>
      </c>
      <c r="W78" s="197">
        <v>0.43</v>
      </c>
      <c r="X78" s="197">
        <v>0.96</v>
      </c>
      <c r="Y78" s="197">
        <v>0</v>
      </c>
      <c r="Z78" s="197">
        <v>2</v>
      </c>
      <c r="AA78" s="197">
        <v>0.75</v>
      </c>
      <c r="AB78" s="197">
        <v>0</v>
      </c>
      <c r="AC78" s="197">
        <v>3.58</v>
      </c>
      <c r="AD78" s="197">
        <v>8.9</v>
      </c>
      <c r="AE78" s="197">
        <v>0</v>
      </c>
      <c r="AF78" s="197">
        <v>0</v>
      </c>
      <c r="AG78" s="197">
        <v>51.09</v>
      </c>
      <c r="AH78" s="197">
        <v>0</v>
      </c>
      <c r="AI78" s="197">
        <v>12.53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266.45999999999998</v>
      </c>
      <c r="AP78" s="197">
        <v>0</v>
      </c>
      <c r="AQ78" s="197">
        <v>0</v>
      </c>
      <c r="AR78" s="197">
        <v>0</v>
      </c>
      <c r="AS78" s="197">
        <v>1.67</v>
      </c>
      <c r="AT78" s="197">
        <v>1.01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11.6</v>
      </c>
      <c r="E79" s="197">
        <v>0</v>
      </c>
      <c r="F79" s="197">
        <v>0</v>
      </c>
      <c r="G79" s="197">
        <v>18.16</v>
      </c>
      <c r="H79" s="197">
        <v>0</v>
      </c>
      <c r="I79" s="197">
        <v>8.07</v>
      </c>
      <c r="J79" s="197">
        <v>16.14</v>
      </c>
      <c r="K79" s="197">
        <v>0.15</v>
      </c>
      <c r="L79" s="197">
        <v>18.399999999999999</v>
      </c>
      <c r="M79" s="197">
        <v>0.9</v>
      </c>
      <c r="N79" s="197">
        <v>0</v>
      </c>
      <c r="O79" s="197">
        <v>0</v>
      </c>
      <c r="P79" s="197">
        <v>1.01</v>
      </c>
      <c r="Q79" s="197">
        <v>0.1</v>
      </c>
      <c r="R79" s="197">
        <v>5.53</v>
      </c>
      <c r="S79" s="197">
        <v>0.26</v>
      </c>
      <c r="T79" s="197">
        <v>0</v>
      </c>
      <c r="U79" s="197">
        <v>1.7</v>
      </c>
      <c r="V79" s="197">
        <v>0.13</v>
      </c>
      <c r="W79" s="197">
        <v>0.43</v>
      </c>
      <c r="X79" s="197">
        <v>0.96</v>
      </c>
      <c r="Y79" s="197">
        <v>0</v>
      </c>
      <c r="Z79" s="197">
        <v>2</v>
      </c>
      <c r="AA79" s="197">
        <v>0.75</v>
      </c>
      <c r="AB79" s="197">
        <v>0</v>
      </c>
      <c r="AC79" s="197">
        <v>3.58</v>
      </c>
      <c r="AD79" s="197">
        <v>8.9</v>
      </c>
      <c r="AE79" s="197">
        <v>0</v>
      </c>
      <c r="AF79" s="197">
        <v>0</v>
      </c>
      <c r="AG79" s="197">
        <v>51.09</v>
      </c>
      <c r="AH79" s="197">
        <v>0</v>
      </c>
      <c r="AI79" s="197">
        <v>12.53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266.45999999999998</v>
      </c>
      <c r="AP79" s="197">
        <v>0</v>
      </c>
      <c r="AQ79" s="197">
        <v>0</v>
      </c>
      <c r="AR79" s="197">
        <v>0</v>
      </c>
      <c r="AS79" s="197">
        <v>1.67</v>
      </c>
      <c r="AT79" s="197">
        <v>1.01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11.6</v>
      </c>
      <c r="E80" s="197">
        <v>0</v>
      </c>
      <c r="F80" s="197">
        <v>0</v>
      </c>
      <c r="G80" s="197">
        <v>18.16</v>
      </c>
      <c r="H80" s="197">
        <v>0</v>
      </c>
      <c r="I80" s="197">
        <v>8.07</v>
      </c>
      <c r="J80" s="197">
        <v>16.14</v>
      </c>
      <c r="K80" s="197">
        <v>0.15</v>
      </c>
      <c r="L80" s="197">
        <v>18.399999999999999</v>
      </c>
      <c r="M80" s="197">
        <v>0.9</v>
      </c>
      <c r="N80" s="197">
        <v>0</v>
      </c>
      <c r="O80" s="197">
        <v>0</v>
      </c>
      <c r="P80" s="197">
        <v>1.01</v>
      </c>
      <c r="Q80" s="197">
        <v>0.1</v>
      </c>
      <c r="R80" s="197">
        <v>5.53</v>
      </c>
      <c r="S80" s="197">
        <v>0.26</v>
      </c>
      <c r="T80" s="197">
        <v>0</v>
      </c>
      <c r="U80" s="197">
        <v>1.7</v>
      </c>
      <c r="V80" s="197">
        <v>0.13</v>
      </c>
      <c r="W80" s="197">
        <v>0.43</v>
      </c>
      <c r="X80" s="197">
        <v>0.96</v>
      </c>
      <c r="Y80" s="197">
        <v>0</v>
      </c>
      <c r="Z80" s="197">
        <v>2</v>
      </c>
      <c r="AA80" s="197">
        <v>0.75</v>
      </c>
      <c r="AB80" s="197">
        <v>0</v>
      </c>
      <c r="AC80" s="197">
        <v>3.58</v>
      </c>
      <c r="AD80" s="197">
        <v>8.9</v>
      </c>
      <c r="AE80" s="197">
        <v>0</v>
      </c>
      <c r="AF80" s="197">
        <v>0</v>
      </c>
      <c r="AG80" s="197">
        <v>51.09</v>
      </c>
      <c r="AH80" s="197">
        <v>0</v>
      </c>
      <c r="AI80" s="197">
        <v>12.53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266.45999999999998</v>
      </c>
      <c r="AP80" s="197">
        <v>0</v>
      </c>
      <c r="AQ80" s="197">
        <v>0</v>
      </c>
      <c r="AR80" s="197">
        <v>0</v>
      </c>
      <c r="AS80" s="197">
        <v>1.67</v>
      </c>
      <c r="AT80" s="197">
        <v>1.01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11.6</v>
      </c>
      <c r="E81" s="197">
        <v>0</v>
      </c>
      <c r="F81" s="197">
        <v>0</v>
      </c>
      <c r="G81" s="197">
        <v>18.16</v>
      </c>
      <c r="H81" s="197">
        <v>0</v>
      </c>
      <c r="I81" s="197">
        <v>8.07</v>
      </c>
      <c r="J81" s="197">
        <v>16.14</v>
      </c>
      <c r="K81" s="197">
        <v>0.15</v>
      </c>
      <c r="L81" s="197">
        <v>18.399999999999999</v>
      </c>
      <c r="M81" s="197">
        <v>0.9</v>
      </c>
      <c r="N81" s="197">
        <v>0</v>
      </c>
      <c r="O81" s="197">
        <v>0</v>
      </c>
      <c r="P81" s="197">
        <v>1.01</v>
      </c>
      <c r="Q81" s="197">
        <v>0.1</v>
      </c>
      <c r="R81" s="197">
        <v>5.53</v>
      </c>
      <c r="S81" s="197">
        <v>0.26</v>
      </c>
      <c r="T81" s="197">
        <v>0</v>
      </c>
      <c r="U81" s="197">
        <v>1.7</v>
      </c>
      <c r="V81" s="197">
        <v>0.18</v>
      </c>
      <c r="W81" s="197">
        <v>0.44</v>
      </c>
      <c r="X81" s="197">
        <v>0.96</v>
      </c>
      <c r="Y81" s="197">
        <v>0</v>
      </c>
      <c r="Z81" s="197">
        <v>2</v>
      </c>
      <c r="AA81" s="197">
        <v>0.75</v>
      </c>
      <c r="AB81" s="197">
        <v>0</v>
      </c>
      <c r="AC81" s="197">
        <v>3.58</v>
      </c>
      <c r="AD81" s="197">
        <v>8.9</v>
      </c>
      <c r="AE81" s="197">
        <v>0</v>
      </c>
      <c r="AF81" s="197">
        <v>0</v>
      </c>
      <c r="AG81" s="197">
        <v>51.09</v>
      </c>
      <c r="AH81" s="197">
        <v>0</v>
      </c>
      <c r="AI81" s="197">
        <v>12.53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266.45999999999998</v>
      </c>
      <c r="AP81" s="197">
        <v>0</v>
      </c>
      <c r="AQ81" s="197">
        <v>0</v>
      </c>
      <c r="AR81" s="197">
        <v>0</v>
      </c>
      <c r="AS81" s="197">
        <v>1.67</v>
      </c>
      <c r="AT81" s="197">
        <v>1.01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11.6</v>
      </c>
      <c r="E82" s="197">
        <v>0</v>
      </c>
      <c r="F82" s="197">
        <v>0</v>
      </c>
      <c r="G82" s="197">
        <v>18.16</v>
      </c>
      <c r="H82" s="197">
        <v>0</v>
      </c>
      <c r="I82" s="197">
        <v>8.07</v>
      </c>
      <c r="J82" s="197">
        <v>16.14</v>
      </c>
      <c r="K82" s="197">
        <v>0.15</v>
      </c>
      <c r="L82" s="197">
        <v>18.399999999999999</v>
      </c>
      <c r="M82" s="197">
        <v>0.9</v>
      </c>
      <c r="N82" s="197">
        <v>0</v>
      </c>
      <c r="O82" s="197">
        <v>0</v>
      </c>
      <c r="P82" s="197">
        <v>1.01</v>
      </c>
      <c r="Q82" s="197">
        <v>0.1</v>
      </c>
      <c r="R82" s="197">
        <v>5.53</v>
      </c>
      <c r="S82" s="197">
        <v>0.26</v>
      </c>
      <c r="T82" s="197">
        <v>0</v>
      </c>
      <c r="U82" s="197">
        <v>1.7</v>
      </c>
      <c r="V82" s="197">
        <v>0.18</v>
      </c>
      <c r="W82" s="197">
        <v>0.44</v>
      </c>
      <c r="X82" s="197">
        <v>0.96</v>
      </c>
      <c r="Y82" s="197">
        <v>0</v>
      </c>
      <c r="Z82" s="197">
        <v>2</v>
      </c>
      <c r="AA82" s="197">
        <v>0.75</v>
      </c>
      <c r="AB82" s="197">
        <v>0</v>
      </c>
      <c r="AC82" s="197">
        <v>3.58</v>
      </c>
      <c r="AD82" s="197">
        <v>8.9</v>
      </c>
      <c r="AE82" s="197">
        <v>0</v>
      </c>
      <c r="AF82" s="197">
        <v>0</v>
      </c>
      <c r="AG82" s="197">
        <v>51.09</v>
      </c>
      <c r="AH82" s="197">
        <v>0</v>
      </c>
      <c r="AI82" s="197">
        <v>12.53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266.45999999999998</v>
      </c>
      <c r="AP82" s="197">
        <v>0</v>
      </c>
      <c r="AQ82" s="197">
        <v>0</v>
      </c>
      <c r="AR82" s="197">
        <v>0</v>
      </c>
      <c r="AS82" s="197">
        <v>1.67</v>
      </c>
      <c r="AT82" s="197">
        <v>1.01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11.6</v>
      </c>
      <c r="E83" s="197">
        <v>0</v>
      </c>
      <c r="F83" s="197">
        <v>0</v>
      </c>
      <c r="G83" s="197">
        <v>18.16</v>
      </c>
      <c r="H83" s="197">
        <v>0</v>
      </c>
      <c r="I83" s="197">
        <v>8.41</v>
      </c>
      <c r="J83" s="197">
        <v>16.14</v>
      </c>
      <c r="K83" s="197">
        <v>0.15</v>
      </c>
      <c r="L83" s="197">
        <v>18.399999999999999</v>
      </c>
      <c r="M83" s="197">
        <v>0.9</v>
      </c>
      <c r="N83" s="197">
        <v>0</v>
      </c>
      <c r="O83" s="197">
        <v>0</v>
      </c>
      <c r="P83" s="197">
        <v>1.01</v>
      </c>
      <c r="Q83" s="197">
        <v>0.1</v>
      </c>
      <c r="R83" s="197">
        <v>5.53</v>
      </c>
      <c r="S83" s="197">
        <v>0.26</v>
      </c>
      <c r="T83" s="197">
        <v>0</v>
      </c>
      <c r="U83" s="197">
        <v>1.7</v>
      </c>
      <c r="V83" s="197">
        <v>0.18</v>
      </c>
      <c r="W83" s="197">
        <v>0.44</v>
      </c>
      <c r="X83" s="197">
        <v>0.96</v>
      </c>
      <c r="Y83" s="197">
        <v>0</v>
      </c>
      <c r="Z83" s="197">
        <v>2</v>
      </c>
      <c r="AA83" s="197">
        <v>0.75</v>
      </c>
      <c r="AB83" s="197">
        <v>0</v>
      </c>
      <c r="AC83" s="197">
        <v>3.34</v>
      </c>
      <c r="AD83" s="197">
        <v>8.9</v>
      </c>
      <c r="AE83" s="197">
        <v>0</v>
      </c>
      <c r="AF83" s="197">
        <v>0</v>
      </c>
      <c r="AG83" s="197">
        <v>51.09</v>
      </c>
      <c r="AH83" s="197">
        <v>0</v>
      </c>
      <c r="AI83" s="197">
        <v>12.53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266.45999999999998</v>
      </c>
      <c r="AP83" s="197">
        <v>0</v>
      </c>
      <c r="AQ83" s="197">
        <v>0</v>
      </c>
      <c r="AR83" s="197">
        <v>0</v>
      </c>
      <c r="AS83" s="197">
        <v>1.67</v>
      </c>
      <c r="AT83" s="197">
        <v>1.01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11.6</v>
      </c>
      <c r="E84" s="197">
        <v>0</v>
      </c>
      <c r="F84" s="197">
        <v>0</v>
      </c>
      <c r="G84" s="197">
        <v>18.16</v>
      </c>
      <c r="H84" s="197">
        <v>0</v>
      </c>
      <c r="I84" s="197">
        <v>8.41</v>
      </c>
      <c r="J84" s="197">
        <v>16.14</v>
      </c>
      <c r="K84" s="197">
        <v>0.15</v>
      </c>
      <c r="L84" s="197">
        <v>18.399999999999999</v>
      </c>
      <c r="M84" s="197">
        <v>0.9</v>
      </c>
      <c r="N84" s="197">
        <v>0</v>
      </c>
      <c r="O84" s="197">
        <v>0</v>
      </c>
      <c r="P84" s="197">
        <v>1.01</v>
      </c>
      <c r="Q84" s="197">
        <v>0.1</v>
      </c>
      <c r="R84" s="197">
        <v>5.53</v>
      </c>
      <c r="S84" s="197">
        <v>0.26</v>
      </c>
      <c r="T84" s="197">
        <v>0</v>
      </c>
      <c r="U84" s="197">
        <v>1.7</v>
      </c>
      <c r="V84" s="197">
        <v>0.18</v>
      </c>
      <c r="W84" s="197">
        <v>0.44</v>
      </c>
      <c r="X84" s="197">
        <v>0.96</v>
      </c>
      <c r="Y84" s="197">
        <v>0</v>
      </c>
      <c r="Z84" s="197">
        <v>2</v>
      </c>
      <c r="AA84" s="197">
        <v>0.75</v>
      </c>
      <c r="AB84" s="197">
        <v>0</v>
      </c>
      <c r="AC84" s="197">
        <v>3.34</v>
      </c>
      <c r="AD84" s="197">
        <v>8.9</v>
      </c>
      <c r="AE84" s="197">
        <v>0</v>
      </c>
      <c r="AF84" s="197">
        <v>0</v>
      </c>
      <c r="AG84" s="197">
        <v>51.09</v>
      </c>
      <c r="AH84" s="197">
        <v>0</v>
      </c>
      <c r="AI84" s="197">
        <v>12.53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266.45999999999998</v>
      </c>
      <c r="AP84" s="197">
        <v>0</v>
      </c>
      <c r="AQ84" s="197">
        <v>0</v>
      </c>
      <c r="AR84" s="197">
        <v>0</v>
      </c>
      <c r="AS84" s="197">
        <v>1.67</v>
      </c>
      <c r="AT84" s="197">
        <v>1.01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11.6</v>
      </c>
      <c r="E85" s="197">
        <v>0</v>
      </c>
      <c r="F85" s="197">
        <v>0</v>
      </c>
      <c r="G85" s="197">
        <v>18.16</v>
      </c>
      <c r="H85" s="197">
        <v>0</v>
      </c>
      <c r="I85" s="197">
        <v>8.41</v>
      </c>
      <c r="J85" s="197">
        <v>16.14</v>
      </c>
      <c r="K85" s="197">
        <v>0.15</v>
      </c>
      <c r="L85" s="197">
        <v>18.399999999999999</v>
      </c>
      <c r="M85" s="197">
        <v>0.9</v>
      </c>
      <c r="N85" s="197">
        <v>0</v>
      </c>
      <c r="O85" s="197">
        <v>0</v>
      </c>
      <c r="P85" s="197">
        <v>1.01</v>
      </c>
      <c r="Q85" s="197">
        <v>0.1</v>
      </c>
      <c r="R85" s="197">
        <v>5.53</v>
      </c>
      <c r="S85" s="197">
        <v>0.26</v>
      </c>
      <c r="T85" s="197">
        <v>0</v>
      </c>
      <c r="U85" s="197">
        <v>1.7</v>
      </c>
      <c r="V85" s="197">
        <v>0.18</v>
      </c>
      <c r="W85" s="197">
        <v>0.44</v>
      </c>
      <c r="X85" s="197">
        <v>0.96</v>
      </c>
      <c r="Y85" s="197">
        <v>0</v>
      </c>
      <c r="Z85" s="197">
        <v>2</v>
      </c>
      <c r="AA85" s="197">
        <v>0.75</v>
      </c>
      <c r="AB85" s="197">
        <v>0</v>
      </c>
      <c r="AC85" s="197">
        <v>3.34</v>
      </c>
      <c r="AD85" s="197">
        <v>8.9</v>
      </c>
      <c r="AE85" s="197">
        <v>0</v>
      </c>
      <c r="AF85" s="197">
        <v>0</v>
      </c>
      <c r="AG85" s="197">
        <v>51.09</v>
      </c>
      <c r="AH85" s="197">
        <v>0</v>
      </c>
      <c r="AI85" s="197">
        <v>12.53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266.45999999999998</v>
      </c>
      <c r="AP85" s="197">
        <v>0</v>
      </c>
      <c r="AQ85" s="197">
        <v>0</v>
      </c>
      <c r="AR85" s="197">
        <v>0</v>
      </c>
      <c r="AS85" s="197">
        <v>1.67</v>
      </c>
      <c r="AT85" s="197">
        <v>1.01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11.6</v>
      </c>
      <c r="E86" s="197">
        <v>0</v>
      </c>
      <c r="F86" s="197">
        <v>0</v>
      </c>
      <c r="G86" s="197">
        <v>18.16</v>
      </c>
      <c r="H86" s="197">
        <v>0</v>
      </c>
      <c r="I86" s="197">
        <v>8.41</v>
      </c>
      <c r="J86" s="197">
        <v>16.14</v>
      </c>
      <c r="K86" s="197">
        <v>0.15</v>
      </c>
      <c r="L86" s="197">
        <v>18.399999999999999</v>
      </c>
      <c r="M86" s="197">
        <v>0.9</v>
      </c>
      <c r="N86" s="197">
        <v>0</v>
      </c>
      <c r="O86" s="197">
        <v>0</v>
      </c>
      <c r="P86" s="197">
        <v>1.01</v>
      </c>
      <c r="Q86" s="197">
        <v>0.1</v>
      </c>
      <c r="R86" s="197">
        <v>5.53</v>
      </c>
      <c r="S86" s="197">
        <v>0.26</v>
      </c>
      <c r="T86" s="197">
        <v>0</v>
      </c>
      <c r="U86" s="197">
        <v>1.7</v>
      </c>
      <c r="V86" s="197">
        <v>0.18</v>
      </c>
      <c r="W86" s="197">
        <v>0.44</v>
      </c>
      <c r="X86" s="197">
        <v>0.96</v>
      </c>
      <c r="Y86" s="197">
        <v>0</v>
      </c>
      <c r="Z86" s="197">
        <v>2</v>
      </c>
      <c r="AA86" s="197">
        <v>0.75</v>
      </c>
      <c r="AB86" s="197">
        <v>0</v>
      </c>
      <c r="AC86" s="197">
        <v>3.34</v>
      </c>
      <c r="AD86" s="197">
        <v>8.9</v>
      </c>
      <c r="AE86" s="197">
        <v>0</v>
      </c>
      <c r="AF86" s="197">
        <v>0</v>
      </c>
      <c r="AG86" s="197">
        <v>51.09</v>
      </c>
      <c r="AH86" s="197">
        <v>0</v>
      </c>
      <c r="AI86" s="197">
        <v>12.53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266.45999999999998</v>
      </c>
      <c r="AP86" s="197">
        <v>0</v>
      </c>
      <c r="AQ86" s="197">
        <v>0</v>
      </c>
      <c r="AR86" s="197">
        <v>0</v>
      </c>
      <c r="AS86" s="197">
        <v>1.67</v>
      </c>
      <c r="AT86" s="197">
        <v>1.01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11.6</v>
      </c>
      <c r="E87" s="197">
        <v>0</v>
      </c>
      <c r="F87" s="197">
        <v>0</v>
      </c>
      <c r="G87" s="197">
        <v>18.66</v>
      </c>
      <c r="H87" s="197">
        <v>0</v>
      </c>
      <c r="I87" s="197">
        <v>8.41</v>
      </c>
      <c r="J87" s="197">
        <v>16.14</v>
      </c>
      <c r="K87" s="197">
        <v>0.15</v>
      </c>
      <c r="L87" s="197">
        <v>18.399999999999999</v>
      </c>
      <c r="M87" s="197">
        <v>0.9</v>
      </c>
      <c r="N87" s="197">
        <v>0</v>
      </c>
      <c r="O87" s="197">
        <v>0</v>
      </c>
      <c r="P87" s="197">
        <v>1.01</v>
      </c>
      <c r="Q87" s="197">
        <v>0.1</v>
      </c>
      <c r="R87" s="197">
        <v>5.53</v>
      </c>
      <c r="S87" s="197">
        <v>0.26</v>
      </c>
      <c r="T87" s="197">
        <v>0</v>
      </c>
      <c r="U87" s="197">
        <v>1.7</v>
      </c>
      <c r="V87" s="197">
        <v>0.16</v>
      </c>
      <c r="W87" s="197">
        <v>0.44</v>
      </c>
      <c r="X87" s="197">
        <v>0.96</v>
      </c>
      <c r="Y87" s="197">
        <v>0</v>
      </c>
      <c r="Z87" s="197">
        <v>2</v>
      </c>
      <c r="AA87" s="197">
        <v>0.75</v>
      </c>
      <c r="AB87" s="197">
        <v>0</v>
      </c>
      <c r="AC87" s="197">
        <v>3.09</v>
      </c>
      <c r="AD87" s="197">
        <v>8.9</v>
      </c>
      <c r="AE87" s="197">
        <v>0</v>
      </c>
      <c r="AF87" s="197">
        <v>0</v>
      </c>
      <c r="AG87" s="197">
        <v>51.09</v>
      </c>
      <c r="AH87" s="197">
        <v>0</v>
      </c>
      <c r="AI87" s="197">
        <v>12.53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266.45999999999998</v>
      </c>
      <c r="AP87" s="197">
        <v>0</v>
      </c>
      <c r="AQ87" s="197">
        <v>0</v>
      </c>
      <c r="AR87" s="197">
        <v>0</v>
      </c>
      <c r="AS87" s="197">
        <v>1.67</v>
      </c>
      <c r="AT87" s="197">
        <v>1.01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11.92</v>
      </c>
      <c r="E88" s="197">
        <v>0</v>
      </c>
      <c r="F88" s="197">
        <v>0</v>
      </c>
      <c r="G88" s="197">
        <v>18.66</v>
      </c>
      <c r="H88" s="197">
        <v>0</v>
      </c>
      <c r="I88" s="197">
        <v>8.41</v>
      </c>
      <c r="J88" s="197">
        <v>16.14</v>
      </c>
      <c r="K88" s="197">
        <v>0.15</v>
      </c>
      <c r="L88" s="197">
        <v>18.399999999999999</v>
      </c>
      <c r="M88" s="197">
        <v>0.9</v>
      </c>
      <c r="N88" s="197">
        <v>0</v>
      </c>
      <c r="O88" s="197">
        <v>0</v>
      </c>
      <c r="P88" s="197">
        <v>1.01</v>
      </c>
      <c r="Q88" s="197">
        <v>0.1</v>
      </c>
      <c r="R88" s="197">
        <v>5.53</v>
      </c>
      <c r="S88" s="197">
        <v>0.26</v>
      </c>
      <c r="T88" s="197">
        <v>0</v>
      </c>
      <c r="U88" s="197">
        <v>1.7</v>
      </c>
      <c r="V88" s="197">
        <v>0.16</v>
      </c>
      <c r="W88" s="197">
        <v>0.44</v>
      </c>
      <c r="X88" s="197">
        <v>0.96</v>
      </c>
      <c r="Y88" s="197">
        <v>0</v>
      </c>
      <c r="Z88" s="197">
        <v>2</v>
      </c>
      <c r="AA88" s="197">
        <v>0.75</v>
      </c>
      <c r="AB88" s="197">
        <v>0</v>
      </c>
      <c r="AC88" s="197">
        <v>3.09</v>
      </c>
      <c r="AD88" s="197">
        <v>8.9</v>
      </c>
      <c r="AE88" s="197">
        <v>0</v>
      </c>
      <c r="AF88" s="197">
        <v>0</v>
      </c>
      <c r="AG88" s="197">
        <v>51.09</v>
      </c>
      <c r="AH88" s="197">
        <v>0</v>
      </c>
      <c r="AI88" s="197">
        <v>12.53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266.45999999999998</v>
      </c>
      <c r="AP88" s="197">
        <v>0</v>
      </c>
      <c r="AQ88" s="197">
        <v>0</v>
      </c>
      <c r="AR88" s="197">
        <v>0</v>
      </c>
      <c r="AS88" s="197">
        <v>1.67</v>
      </c>
      <c r="AT88" s="197">
        <v>1.01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11.92</v>
      </c>
      <c r="E89" s="197">
        <v>0</v>
      </c>
      <c r="F89" s="197">
        <v>0</v>
      </c>
      <c r="G89" s="197">
        <v>18.66</v>
      </c>
      <c r="H89" s="197">
        <v>0</v>
      </c>
      <c r="I89" s="197">
        <v>8.41</v>
      </c>
      <c r="J89" s="197">
        <v>16.14</v>
      </c>
      <c r="K89" s="197">
        <v>0.15</v>
      </c>
      <c r="L89" s="197">
        <v>18.399999999999999</v>
      </c>
      <c r="M89" s="197">
        <v>0.9</v>
      </c>
      <c r="N89" s="197">
        <v>0</v>
      </c>
      <c r="O89" s="197">
        <v>0</v>
      </c>
      <c r="P89" s="197">
        <v>1.01</v>
      </c>
      <c r="Q89" s="197">
        <v>0.1</v>
      </c>
      <c r="R89" s="197">
        <v>5.53</v>
      </c>
      <c r="S89" s="197">
        <v>0.26</v>
      </c>
      <c r="T89" s="197">
        <v>0</v>
      </c>
      <c r="U89" s="197">
        <v>1.7</v>
      </c>
      <c r="V89" s="197">
        <v>0.16</v>
      </c>
      <c r="W89" s="197">
        <v>0.44</v>
      </c>
      <c r="X89" s="197">
        <v>0.96</v>
      </c>
      <c r="Y89" s="197">
        <v>0</v>
      </c>
      <c r="Z89" s="197">
        <v>2</v>
      </c>
      <c r="AA89" s="197">
        <v>0.75</v>
      </c>
      <c r="AB89" s="197">
        <v>0</v>
      </c>
      <c r="AC89" s="197">
        <v>3.09</v>
      </c>
      <c r="AD89" s="197">
        <v>8.9</v>
      </c>
      <c r="AE89" s="197">
        <v>0</v>
      </c>
      <c r="AF89" s="197">
        <v>0</v>
      </c>
      <c r="AG89" s="197">
        <v>51.09</v>
      </c>
      <c r="AH89" s="197">
        <v>0</v>
      </c>
      <c r="AI89" s="197">
        <v>12.53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266.45999999999998</v>
      </c>
      <c r="AP89" s="197">
        <v>0</v>
      </c>
      <c r="AQ89" s="197">
        <v>0</v>
      </c>
      <c r="AR89" s="197">
        <v>0</v>
      </c>
      <c r="AS89" s="197">
        <v>1.67</v>
      </c>
      <c r="AT89" s="197">
        <v>1.01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11.92</v>
      </c>
      <c r="E90" s="197">
        <v>0</v>
      </c>
      <c r="F90" s="197">
        <v>0</v>
      </c>
      <c r="G90" s="197">
        <v>18.66</v>
      </c>
      <c r="H90" s="197">
        <v>0</v>
      </c>
      <c r="I90" s="197">
        <v>8.41</v>
      </c>
      <c r="J90" s="197">
        <v>16.14</v>
      </c>
      <c r="K90" s="197">
        <v>0.15</v>
      </c>
      <c r="L90" s="197">
        <v>18.399999999999999</v>
      </c>
      <c r="M90" s="197">
        <v>0.9</v>
      </c>
      <c r="N90" s="197">
        <v>0</v>
      </c>
      <c r="O90" s="197">
        <v>0</v>
      </c>
      <c r="P90" s="197">
        <v>1.01</v>
      </c>
      <c r="Q90" s="197">
        <v>0.1</v>
      </c>
      <c r="R90" s="197">
        <v>5.53</v>
      </c>
      <c r="S90" s="197">
        <v>0.26</v>
      </c>
      <c r="T90" s="197">
        <v>0</v>
      </c>
      <c r="U90" s="197">
        <v>1.7</v>
      </c>
      <c r="V90" s="197">
        <v>0.16</v>
      </c>
      <c r="W90" s="197">
        <v>0.44</v>
      </c>
      <c r="X90" s="197">
        <v>0.96</v>
      </c>
      <c r="Y90" s="197">
        <v>0</v>
      </c>
      <c r="Z90" s="197">
        <v>2</v>
      </c>
      <c r="AA90" s="197">
        <v>0.75</v>
      </c>
      <c r="AB90" s="197">
        <v>0</v>
      </c>
      <c r="AC90" s="197">
        <v>3.09</v>
      </c>
      <c r="AD90" s="197">
        <v>8.9</v>
      </c>
      <c r="AE90" s="197">
        <v>0</v>
      </c>
      <c r="AF90" s="197">
        <v>0</v>
      </c>
      <c r="AG90" s="197">
        <v>51.09</v>
      </c>
      <c r="AH90" s="197">
        <v>0</v>
      </c>
      <c r="AI90" s="197">
        <v>12.53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266.45999999999998</v>
      </c>
      <c r="AP90" s="197">
        <v>0</v>
      </c>
      <c r="AQ90" s="197">
        <v>0</v>
      </c>
      <c r="AR90" s="197">
        <v>0</v>
      </c>
      <c r="AS90" s="197">
        <v>1.67</v>
      </c>
      <c r="AT90" s="197">
        <v>1.01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11.92</v>
      </c>
      <c r="E91" s="197">
        <v>0</v>
      </c>
      <c r="F91" s="197">
        <v>0</v>
      </c>
      <c r="G91" s="197">
        <v>18.66</v>
      </c>
      <c r="H91" s="197">
        <v>0</v>
      </c>
      <c r="I91" s="197">
        <v>8.41</v>
      </c>
      <c r="J91" s="197">
        <v>16.14</v>
      </c>
      <c r="K91" s="197">
        <v>0.15</v>
      </c>
      <c r="L91" s="197">
        <v>18.399999999999999</v>
      </c>
      <c r="M91" s="197">
        <v>0.9</v>
      </c>
      <c r="N91" s="197">
        <v>0</v>
      </c>
      <c r="O91" s="197">
        <v>0</v>
      </c>
      <c r="P91" s="197">
        <v>1.01</v>
      </c>
      <c r="Q91" s="197">
        <v>0.1</v>
      </c>
      <c r="R91" s="197">
        <v>5.53</v>
      </c>
      <c r="S91" s="197">
        <v>0.26</v>
      </c>
      <c r="T91" s="197">
        <v>0</v>
      </c>
      <c r="U91" s="197">
        <v>1.7</v>
      </c>
      <c r="V91" s="197">
        <v>0.16</v>
      </c>
      <c r="W91" s="197">
        <v>0.44</v>
      </c>
      <c r="X91" s="197">
        <v>0.96</v>
      </c>
      <c r="Y91" s="197">
        <v>0</v>
      </c>
      <c r="Z91" s="197">
        <v>2</v>
      </c>
      <c r="AA91" s="197">
        <v>0.75</v>
      </c>
      <c r="AB91" s="197">
        <v>0</v>
      </c>
      <c r="AC91" s="197">
        <v>3.09</v>
      </c>
      <c r="AD91" s="197">
        <v>8.9</v>
      </c>
      <c r="AE91" s="197">
        <v>0</v>
      </c>
      <c r="AF91" s="197">
        <v>0</v>
      </c>
      <c r="AG91" s="197">
        <v>51.09</v>
      </c>
      <c r="AH91" s="197">
        <v>0</v>
      </c>
      <c r="AI91" s="197">
        <v>12.53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266.45999999999998</v>
      </c>
      <c r="AP91" s="197">
        <v>0</v>
      </c>
      <c r="AQ91" s="197">
        <v>0</v>
      </c>
      <c r="AR91" s="197">
        <v>0</v>
      </c>
      <c r="AS91" s="197">
        <v>1.67</v>
      </c>
      <c r="AT91" s="197">
        <v>1.01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11.92</v>
      </c>
      <c r="E92" s="197">
        <v>0</v>
      </c>
      <c r="F92" s="197">
        <v>0</v>
      </c>
      <c r="G92" s="197">
        <v>18.66</v>
      </c>
      <c r="H92" s="197">
        <v>0</v>
      </c>
      <c r="I92" s="197">
        <v>8.41</v>
      </c>
      <c r="J92" s="197">
        <v>16.14</v>
      </c>
      <c r="K92" s="197">
        <v>0.15</v>
      </c>
      <c r="L92" s="197">
        <v>18.399999999999999</v>
      </c>
      <c r="M92" s="197">
        <v>0.9</v>
      </c>
      <c r="N92" s="197">
        <v>0</v>
      </c>
      <c r="O92" s="197">
        <v>0</v>
      </c>
      <c r="P92" s="197">
        <v>1.01</v>
      </c>
      <c r="Q92" s="197">
        <v>0.1</v>
      </c>
      <c r="R92" s="197">
        <v>5.53</v>
      </c>
      <c r="S92" s="197">
        <v>0.26</v>
      </c>
      <c r="T92" s="197">
        <v>0</v>
      </c>
      <c r="U92" s="197">
        <v>1.7</v>
      </c>
      <c r="V92" s="197">
        <v>0.16</v>
      </c>
      <c r="W92" s="197">
        <v>0.44</v>
      </c>
      <c r="X92" s="197">
        <v>0.96</v>
      </c>
      <c r="Y92" s="197">
        <v>0</v>
      </c>
      <c r="Z92" s="197">
        <v>2</v>
      </c>
      <c r="AA92" s="197">
        <v>0.75</v>
      </c>
      <c r="AB92" s="197">
        <v>0</v>
      </c>
      <c r="AC92" s="197">
        <v>3.09</v>
      </c>
      <c r="AD92" s="197">
        <v>8.9</v>
      </c>
      <c r="AE92" s="197">
        <v>0</v>
      </c>
      <c r="AF92" s="197">
        <v>0</v>
      </c>
      <c r="AG92" s="197">
        <v>51.09</v>
      </c>
      <c r="AH92" s="197">
        <v>0</v>
      </c>
      <c r="AI92" s="197">
        <v>12.53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266.45999999999998</v>
      </c>
      <c r="AP92" s="197">
        <v>0</v>
      </c>
      <c r="AQ92" s="197">
        <v>0</v>
      </c>
      <c r="AR92" s="197">
        <v>0</v>
      </c>
      <c r="AS92" s="197">
        <v>1.67</v>
      </c>
      <c r="AT92" s="197">
        <v>1.01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11.92</v>
      </c>
      <c r="E93" s="197">
        <v>0</v>
      </c>
      <c r="F93" s="197">
        <v>0</v>
      </c>
      <c r="G93" s="197">
        <v>18.66</v>
      </c>
      <c r="H93" s="197">
        <v>0</v>
      </c>
      <c r="I93" s="197">
        <v>8.41</v>
      </c>
      <c r="J93" s="197">
        <v>16.14</v>
      </c>
      <c r="K93" s="197">
        <v>0.15</v>
      </c>
      <c r="L93" s="197">
        <v>18.399999999999999</v>
      </c>
      <c r="M93" s="197">
        <v>0.9</v>
      </c>
      <c r="N93" s="197">
        <v>0</v>
      </c>
      <c r="O93" s="197">
        <v>0</v>
      </c>
      <c r="P93" s="197">
        <v>1.01</v>
      </c>
      <c r="Q93" s="197">
        <v>0.1</v>
      </c>
      <c r="R93" s="197">
        <v>5.53</v>
      </c>
      <c r="S93" s="197">
        <v>0.26</v>
      </c>
      <c r="T93" s="197">
        <v>0</v>
      </c>
      <c r="U93" s="197">
        <v>3.47</v>
      </c>
      <c r="V93" s="197">
        <v>0.16</v>
      </c>
      <c r="W93" s="197">
        <v>0.44</v>
      </c>
      <c r="X93" s="197">
        <v>0.96</v>
      </c>
      <c r="Y93" s="197">
        <v>0</v>
      </c>
      <c r="Z93" s="197">
        <v>2</v>
      </c>
      <c r="AA93" s="197">
        <v>0.75</v>
      </c>
      <c r="AB93" s="197">
        <v>0</v>
      </c>
      <c r="AC93" s="197">
        <v>3.09</v>
      </c>
      <c r="AD93" s="197">
        <v>8.9</v>
      </c>
      <c r="AE93" s="197">
        <v>0</v>
      </c>
      <c r="AF93" s="197">
        <v>0</v>
      </c>
      <c r="AG93" s="197">
        <v>51.09</v>
      </c>
      <c r="AH93" s="197">
        <v>0</v>
      </c>
      <c r="AI93" s="197">
        <v>12.53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266.45999999999998</v>
      </c>
      <c r="AP93" s="197">
        <v>0</v>
      </c>
      <c r="AQ93" s="197">
        <v>0</v>
      </c>
      <c r="AR93" s="197">
        <v>0</v>
      </c>
      <c r="AS93" s="197">
        <v>1.67</v>
      </c>
      <c r="AT93" s="197">
        <v>1.01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11.92</v>
      </c>
      <c r="E94" s="197">
        <v>0</v>
      </c>
      <c r="F94" s="197">
        <v>0</v>
      </c>
      <c r="G94" s="197">
        <v>18.66</v>
      </c>
      <c r="H94" s="197">
        <v>0</v>
      </c>
      <c r="I94" s="197">
        <v>8.41</v>
      </c>
      <c r="J94" s="197">
        <v>16.14</v>
      </c>
      <c r="K94" s="197">
        <v>0.15</v>
      </c>
      <c r="L94" s="197">
        <v>18.399999999999999</v>
      </c>
      <c r="M94" s="197">
        <v>0.9</v>
      </c>
      <c r="N94" s="197">
        <v>0</v>
      </c>
      <c r="O94" s="197">
        <v>0</v>
      </c>
      <c r="P94" s="197">
        <v>1.01</v>
      </c>
      <c r="Q94" s="197">
        <v>0.1</v>
      </c>
      <c r="R94" s="197">
        <v>5.53</v>
      </c>
      <c r="S94" s="197">
        <v>0.26</v>
      </c>
      <c r="T94" s="197">
        <v>0</v>
      </c>
      <c r="U94" s="197">
        <v>2.2999999999999998</v>
      </c>
      <c r="V94" s="197">
        <v>0.16</v>
      </c>
      <c r="W94" s="197">
        <v>0.44</v>
      </c>
      <c r="X94" s="197">
        <v>0.96</v>
      </c>
      <c r="Y94" s="197">
        <v>0</v>
      </c>
      <c r="Z94" s="197">
        <v>2</v>
      </c>
      <c r="AA94" s="197">
        <v>0.75</v>
      </c>
      <c r="AB94" s="197">
        <v>0</v>
      </c>
      <c r="AC94" s="197">
        <v>3.09</v>
      </c>
      <c r="AD94" s="197">
        <v>8.9</v>
      </c>
      <c r="AE94" s="197">
        <v>0</v>
      </c>
      <c r="AF94" s="197">
        <v>0</v>
      </c>
      <c r="AG94" s="197">
        <v>51.09</v>
      </c>
      <c r="AH94" s="197">
        <v>0</v>
      </c>
      <c r="AI94" s="197">
        <v>12.53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266.45999999999998</v>
      </c>
      <c r="AP94" s="197">
        <v>0</v>
      </c>
      <c r="AQ94" s="197">
        <v>0</v>
      </c>
      <c r="AR94" s="197">
        <v>0</v>
      </c>
      <c r="AS94" s="197">
        <v>1.67</v>
      </c>
      <c r="AT94" s="197">
        <v>1.01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11.92</v>
      </c>
      <c r="E95" s="197">
        <v>0</v>
      </c>
      <c r="F95" s="197">
        <v>0</v>
      </c>
      <c r="G95" s="197">
        <v>18.66</v>
      </c>
      <c r="H95" s="197">
        <v>0</v>
      </c>
      <c r="I95" s="197">
        <v>8.41</v>
      </c>
      <c r="J95" s="197">
        <v>16.14</v>
      </c>
      <c r="K95" s="197">
        <v>0.15</v>
      </c>
      <c r="L95" s="197">
        <v>18.399999999999999</v>
      </c>
      <c r="M95" s="197">
        <v>0.9</v>
      </c>
      <c r="N95" s="197">
        <v>0</v>
      </c>
      <c r="O95" s="197">
        <v>0</v>
      </c>
      <c r="P95" s="197">
        <v>1.01</v>
      </c>
      <c r="Q95" s="197">
        <v>0.1</v>
      </c>
      <c r="R95" s="197">
        <v>5.53</v>
      </c>
      <c r="S95" s="197">
        <v>0.26</v>
      </c>
      <c r="T95" s="197">
        <v>0</v>
      </c>
      <c r="U95" s="197">
        <v>1.98</v>
      </c>
      <c r="V95" s="197">
        <v>0.16</v>
      </c>
      <c r="W95" s="197">
        <v>0.44</v>
      </c>
      <c r="X95" s="197">
        <v>0.96</v>
      </c>
      <c r="Y95" s="197">
        <v>0</v>
      </c>
      <c r="Z95" s="197">
        <v>2</v>
      </c>
      <c r="AA95" s="197">
        <v>0.75</v>
      </c>
      <c r="AB95" s="197">
        <v>0</v>
      </c>
      <c r="AC95" s="197">
        <v>3.09</v>
      </c>
      <c r="AD95" s="197">
        <v>8.9</v>
      </c>
      <c r="AE95" s="197">
        <v>0</v>
      </c>
      <c r="AF95" s="197">
        <v>0</v>
      </c>
      <c r="AG95" s="197">
        <v>51.09</v>
      </c>
      <c r="AH95" s="197">
        <v>0</v>
      </c>
      <c r="AI95" s="197">
        <v>12.53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266.45999999999998</v>
      </c>
      <c r="AP95" s="197">
        <v>0</v>
      </c>
      <c r="AQ95" s="197">
        <v>0</v>
      </c>
      <c r="AR95" s="197">
        <v>0</v>
      </c>
      <c r="AS95" s="197">
        <v>1.67</v>
      </c>
      <c r="AT95" s="197">
        <v>1.01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11.92</v>
      </c>
      <c r="E96" s="197">
        <v>0</v>
      </c>
      <c r="F96" s="197">
        <v>0</v>
      </c>
      <c r="G96" s="197">
        <v>18.66</v>
      </c>
      <c r="H96" s="197">
        <v>0</v>
      </c>
      <c r="I96" s="197">
        <v>8.41</v>
      </c>
      <c r="J96" s="197">
        <v>16.14</v>
      </c>
      <c r="K96" s="197">
        <v>0.15</v>
      </c>
      <c r="L96" s="197">
        <v>18.399999999999999</v>
      </c>
      <c r="M96" s="197">
        <v>0.9</v>
      </c>
      <c r="N96" s="197">
        <v>0</v>
      </c>
      <c r="O96" s="197">
        <v>0</v>
      </c>
      <c r="P96" s="197">
        <v>1.01</v>
      </c>
      <c r="Q96" s="197">
        <v>0.1</v>
      </c>
      <c r="R96" s="197">
        <v>5.53</v>
      </c>
      <c r="S96" s="197">
        <v>0.26</v>
      </c>
      <c r="T96" s="197">
        <v>0</v>
      </c>
      <c r="U96" s="197">
        <v>2.0099999999999998</v>
      </c>
      <c r="V96" s="197">
        <v>0.16</v>
      </c>
      <c r="W96" s="197">
        <v>0.44</v>
      </c>
      <c r="X96" s="197">
        <v>0.96</v>
      </c>
      <c r="Y96" s="197">
        <v>0</v>
      </c>
      <c r="Z96" s="197">
        <v>2</v>
      </c>
      <c r="AA96" s="197">
        <v>0.75</v>
      </c>
      <c r="AB96" s="197">
        <v>0</v>
      </c>
      <c r="AC96" s="197">
        <v>3.09</v>
      </c>
      <c r="AD96" s="197">
        <v>8.9</v>
      </c>
      <c r="AE96" s="197">
        <v>0</v>
      </c>
      <c r="AF96" s="197">
        <v>0</v>
      </c>
      <c r="AG96" s="197">
        <v>51.09</v>
      </c>
      <c r="AH96" s="197">
        <v>0</v>
      </c>
      <c r="AI96" s="197">
        <v>12.53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266.45999999999998</v>
      </c>
      <c r="AP96" s="197">
        <v>0</v>
      </c>
      <c r="AQ96" s="197">
        <v>0</v>
      </c>
      <c r="AR96" s="197">
        <v>0</v>
      </c>
      <c r="AS96" s="197">
        <v>1.67</v>
      </c>
      <c r="AT96" s="197">
        <v>1.01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11.92</v>
      </c>
      <c r="E97" s="197">
        <v>0</v>
      </c>
      <c r="F97" s="197">
        <v>0</v>
      </c>
      <c r="G97" s="197">
        <v>18.66</v>
      </c>
      <c r="H97" s="197">
        <v>0</v>
      </c>
      <c r="I97" s="197">
        <v>8.41</v>
      </c>
      <c r="J97" s="197">
        <v>16.14</v>
      </c>
      <c r="K97" s="197">
        <v>0.15</v>
      </c>
      <c r="L97" s="197">
        <v>18.399999999999999</v>
      </c>
      <c r="M97" s="197">
        <v>0.9</v>
      </c>
      <c r="N97" s="197">
        <v>0</v>
      </c>
      <c r="O97" s="197">
        <v>0</v>
      </c>
      <c r="P97" s="197">
        <v>1.01</v>
      </c>
      <c r="Q97" s="197">
        <v>0.1</v>
      </c>
      <c r="R97" s="197">
        <v>5.53</v>
      </c>
      <c r="S97" s="197">
        <v>0.26</v>
      </c>
      <c r="T97" s="197">
        <v>0</v>
      </c>
      <c r="U97" s="197">
        <v>2.04</v>
      </c>
      <c r="V97" s="197">
        <v>0.16</v>
      </c>
      <c r="W97" s="197">
        <v>0.44</v>
      </c>
      <c r="X97" s="197">
        <v>0.96</v>
      </c>
      <c r="Y97" s="197">
        <v>0</v>
      </c>
      <c r="Z97" s="197">
        <v>2</v>
      </c>
      <c r="AA97" s="197">
        <v>0.75</v>
      </c>
      <c r="AB97" s="197">
        <v>0</v>
      </c>
      <c r="AC97" s="197">
        <v>3.09</v>
      </c>
      <c r="AD97" s="197">
        <v>8.9</v>
      </c>
      <c r="AE97" s="197">
        <v>0</v>
      </c>
      <c r="AF97" s="197">
        <v>0</v>
      </c>
      <c r="AG97" s="197">
        <v>51.09</v>
      </c>
      <c r="AH97" s="197">
        <v>0</v>
      </c>
      <c r="AI97" s="197">
        <v>12.53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266.45999999999998</v>
      </c>
      <c r="AP97" s="197">
        <v>0</v>
      </c>
      <c r="AQ97" s="197">
        <v>0</v>
      </c>
      <c r="AR97" s="197">
        <v>0</v>
      </c>
      <c r="AS97" s="197">
        <v>1.67</v>
      </c>
      <c r="AT97" s="197">
        <v>1.01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11.92</v>
      </c>
      <c r="E98" s="197">
        <v>0</v>
      </c>
      <c r="F98" s="197">
        <v>0</v>
      </c>
      <c r="G98" s="197">
        <v>18.66</v>
      </c>
      <c r="H98" s="197">
        <v>0</v>
      </c>
      <c r="I98" s="197">
        <v>8.41</v>
      </c>
      <c r="J98" s="197">
        <v>16.14</v>
      </c>
      <c r="K98" s="197">
        <v>0.15</v>
      </c>
      <c r="L98" s="197">
        <v>18.399999999999999</v>
      </c>
      <c r="M98" s="197">
        <v>0.9</v>
      </c>
      <c r="N98" s="197">
        <v>0</v>
      </c>
      <c r="O98" s="197">
        <v>0</v>
      </c>
      <c r="P98" s="197">
        <v>1.01</v>
      </c>
      <c r="Q98" s="197">
        <v>0.1</v>
      </c>
      <c r="R98" s="197">
        <v>5.53</v>
      </c>
      <c r="S98" s="197">
        <v>0.26</v>
      </c>
      <c r="T98" s="197">
        <v>0</v>
      </c>
      <c r="U98" s="197">
        <v>2.44</v>
      </c>
      <c r="V98" s="197">
        <v>0.16</v>
      </c>
      <c r="W98" s="197">
        <v>0.44</v>
      </c>
      <c r="X98" s="197">
        <v>0.96</v>
      </c>
      <c r="Y98" s="197">
        <v>0</v>
      </c>
      <c r="Z98" s="197">
        <v>2</v>
      </c>
      <c r="AA98" s="197">
        <v>0.75</v>
      </c>
      <c r="AB98" s="197">
        <v>0</v>
      </c>
      <c r="AC98" s="197">
        <v>3.09</v>
      </c>
      <c r="AD98" s="197">
        <v>8.9</v>
      </c>
      <c r="AE98" s="197">
        <v>0</v>
      </c>
      <c r="AF98" s="197">
        <v>0</v>
      </c>
      <c r="AG98" s="197">
        <v>51.09</v>
      </c>
      <c r="AH98" s="197">
        <v>0</v>
      </c>
      <c r="AI98" s="197">
        <v>12.53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266.45999999999998</v>
      </c>
      <c r="AP98" s="197">
        <v>0</v>
      </c>
      <c r="AQ98" s="197">
        <v>0</v>
      </c>
      <c r="AR98" s="197">
        <v>0</v>
      </c>
      <c r="AS98" s="197">
        <v>1.67</v>
      </c>
      <c r="AT98" s="197">
        <v>1.01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0.28795250000000017</v>
      </c>
      <c r="E99">
        <f t="shared" si="0"/>
        <v>0</v>
      </c>
      <c r="F99">
        <f t="shared" si="0"/>
        <v>0.17447749999999998</v>
      </c>
      <c r="G99">
        <f t="shared" si="0"/>
        <v>0.25941249999999993</v>
      </c>
      <c r="H99">
        <f t="shared" si="0"/>
        <v>0</v>
      </c>
      <c r="I99">
        <f t="shared" si="0"/>
        <v>0.27833500000000033</v>
      </c>
      <c r="J99">
        <f t="shared" si="0"/>
        <v>0.2996350000000001</v>
      </c>
      <c r="K99">
        <f t="shared" si="0"/>
        <v>9.2624999999999895E-3</v>
      </c>
      <c r="L99">
        <f t="shared" si="0"/>
        <v>3.2159374999999968</v>
      </c>
      <c r="M99">
        <f t="shared" si="0"/>
        <v>2.1600000000000015E-2</v>
      </c>
      <c r="N99">
        <f t="shared" si="0"/>
        <v>1.0260000000000003E-2</v>
      </c>
      <c r="O99">
        <f t="shared" si="0"/>
        <v>0</v>
      </c>
      <c r="P99">
        <f t="shared" si="0"/>
        <v>2.3705000000000039E-2</v>
      </c>
      <c r="Q99">
        <f t="shared" si="0"/>
        <v>3.9399999999999977E-2</v>
      </c>
      <c r="R99">
        <f t="shared" si="0"/>
        <v>9.2092499999999869E-2</v>
      </c>
      <c r="S99">
        <f t="shared" si="0"/>
        <v>0.10233749999999996</v>
      </c>
      <c r="T99">
        <f t="shared" si="0"/>
        <v>0</v>
      </c>
      <c r="U99">
        <f t="shared" si="0"/>
        <v>4.1809999999999986E-2</v>
      </c>
      <c r="V99">
        <f t="shared" si="0"/>
        <v>8.4224999999999856E-3</v>
      </c>
      <c r="W99">
        <f t="shared" si="0"/>
        <v>1.6232499999999987E-2</v>
      </c>
      <c r="X99">
        <f t="shared" si="0"/>
        <v>2.2984999999999964E-2</v>
      </c>
      <c r="Y99">
        <f t="shared" si="0"/>
        <v>0</v>
      </c>
      <c r="Z99">
        <f t="shared" si="0"/>
        <v>4.8000000000000001E-2</v>
      </c>
      <c r="AA99">
        <f t="shared" si="0"/>
        <v>3.7822500000000002E-2</v>
      </c>
      <c r="AB99">
        <f t="shared" si="0"/>
        <v>0</v>
      </c>
      <c r="AC99">
        <f t="shared" si="0"/>
        <v>5.4190000000000016E-2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0.30071999999999954</v>
      </c>
      <c r="AJ99">
        <f t="shared" si="0"/>
        <v>0</v>
      </c>
      <c r="AK99">
        <f t="shared" si="0"/>
        <v>0.16113499999999986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6.3623999999999929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4.0079999999999963E-2</v>
      </c>
      <c r="AT99">
        <f t="shared" si="0"/>
        <v>3.6419999999999959E-2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-77</v>
      </c>
      <c r="D3" s="82">
        <v>0</v>
      </c>
      <c r="E3" s="82">
        <v>0</v>
      </c>
      <c r="F3" s="82">
        <v>-191.52799999999999</v>
      </c>
      <c r="G3" s="82">
        <v>-268.52800000000002</v>
      </c>
      <c r="H3" s="76"/>
      <c r="I3" s="31">
        <v>1</v>
      </c>
      <c r="J3" s="82">
        <v>77</v>
      </c>
      <c r="K3" s="82">
        <v>0</v>
      </c>
      <c r="L3" s="82">
        <v>0</v>
      </c>
      <c r="M3" s="82">
        <v>0</v>
      </c>
      <c r="N3" s="82">
        <v>77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191.52799999999999</v>
      </c>
      <c r="AF3" s="82">
        <v>0</v>
      </c>
      <c r="AG3" s="82">
        <v>0</v>
      </c>
      <c r="AH3" s="82">
        <v>0</v>
      </c>
      <c r="AI3" s="82">
        <v>191.52799999999999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77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-77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191.52799999999999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-191.52799999999999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770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770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1915.28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1915.28</v>
      </c>
      <c r="DF3" s="81">
        <f>AR3+AU3+BB3+BI3+BP3</f>
        <v>268.52800000000002</v>
      </c>
      <c r="DG3" s="81">
        <f>AY3+AN3+BC3+BJ3+BQ3</f>
        <v>-77</v>
      </c>
      <c r="DH3" s="81">
        <f>BF3+AO3+AV3+BK3+BR3</f>
        <v>0</v>
      </c>
      <c r="DI3" s="81">
        <f>BM3+BS3+BD3+AW3+AP3</f>
        <v>0</v>
      </c>
      <c r="DJ3" s="81">
        <f>BT3+BL3+BE3+AX3+AQ3</f>
        <v>-191.52799999999999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-82</v>
      </c>
      <c r="D4" s="82">
        <v>0</v>
      </c>
      <c r="E4" s="82">
        <v>0</v>
      </c>
      <c r="F4" s="82">
        <v>-202.56200000000001</v>
      </c>
      <c r="G4" s="82">
        <v>-284.56200000000001</v>
      </c>
      <c r="H4" s="76"/>
      <c r="I4" s="31">
        <v>2</v>
      </c>
      <c r="J4" s="82">
        <v>82</v>
      </c>
      <c r="K4" s="82">
        <v>0</v>
      </c>
      <c r="L4" s="82">
        <v>0</v>
      </c>
      <c r="M4" s="82">
        <v>0</v>
      </c>
      <c r="N4" s="82">
        <v>82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202.56200000000001</v>
      </c>
      <c r="AF4" s="82">
        <v>0</v>
      </c>
      <c r="AG4" s="82">
        <v>0</v>
      </c>
      <c r="AH4" s="82">
        <v>0</v>
      </c>
      <c r="AI4" s="82">
        <v>202.56200000000001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82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-82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202.56200000000001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-202.56200000000001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820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820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2025.6200000000001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2025.6200000000001</v>
      </c>
      <c r="DF4" s="81">
        <f t="shared" ref="DF4:DF67" si="31">AR4+AU4+BB4+BI4+BP4</f>
        <v>284.56200000000001</v>
      </c>
      <c r="DG4" s="81">
        <f t="shared" ref="DG4:DG67" si="32">AY4+AN4+BC4+BJ4+BQ4</f>
        <v>-82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-202.56200000000001</v>
      </c>
      <c r="DK4" s="84">
        <f t="shared" si="9"/>
        <v>0</v>
      </c>
    </row>
    <row r="5" spans="1:115" ht="15.75" thickBot="1">
      <c r="A5" s="76"/>
      <c r="B5" s="31">
        <v>3</v>
      </c>
      <c r="C5" s="82">
        <v>-82</v>
      </c>
      <c r="D5" s="82">
        <v>0</v>
      </c>
      <c r="E5" s="82">
        <v>0</v>
      </c>
      <c r="F5" s="82">
        <v>-207</v>
      </c>
      <c r="G5" s="82">
        <v>-289</v>
      </c>
      <c r="H5" s="76"/>
      <c r="I5" s="31">
        <v>3</v>
      </c>
      <c r="J5" s="82">
        <v>82</v>
      </c>
      <c r="K5" s="82">
        <v>0</v>
      </c>
      <c r="L5" s="82">
        <v>0</v>
      </c>
      <c r="M5" s="82">
        <v>0</v>
      </c>
      <c r="N5" s="82">
        <v>82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207</v>
      </c>
      <c r="AF5" s="82">
        <v>0</v>
      </c>
      <c r="AG5" s="82">
        <v>0</v>
      </c>
      <c r="AH5" s="82">
        <v>0</v>
      </c>
      <c r="AI5" s="82">
        <v>207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82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-82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207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-207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820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820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2070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2070</v>
      </c>
      <c r="DF5" s="81">
        <f t="shared" si="31"/>
        <v>289</v>
      </c>
      <c r="DG5" s="81">
        <f t="shared" si="32"/>
        <v>-82</v>
      </c>
      <c r="DH5" s="81">
        <f t="shared" si="33"/>
        <v>0</v>
      </c>
      <c r="DI5" s="81">
        <f t="shared" si="34"/>
        <v>0</v>
      </c>
      <c r="DJ5" s="81">
        <f t="shared" si="35"/>
        <v>-207</v>
      </c>
      <c r="DK5" s="84">
        <f t="shared" si="9"/>
        <v>0</v>
      </c>
    </row>
    <row r="6" spans="1:115" ht="15.75" thickBot="1">
      <c r="A6" s="76"/>
      <c r="B6" s="31">
        <v>4</v>
      </c>
      <c r="C6" s="82">
        <v>-53</v>
      </c>
      <c r="D6" s="82">
        <v>0</v>
      </c>
      <c r="E6" s="82">
        <v>0</v>
      </c>
      <c r="F6" s="82">
        <v>-207.31200000000001</v>
      </c>
      <c r="G6" s="82">
        <v>-260.31200000000001</v>
      </c>
      <c r="H6" s="76"/>
      <c r="I6" s="31">
        <v>4</v>
      </c>
      <c r="J6" s="82">
        <v>53</v>
      </c>
      <c r="K6" s="82">
        <v>0</v>
      </c>
      <c r="L6" s="82">
        <v>0</v>
      </c>
      <c r="M6" s="82">
        <v>0</v>
      </c>
      <c r="N6" s="82">
        <v>53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207.31200000000001</v>
      </c>
      <c r="AF6" s="82">
        <v>0</v>
      </c>
      <c r="AG6" s="82">
        <v>0</v>
      </c>
      <c r="AH6" s="82">
        <v>0</v>
      </c>
      <c r="AI6" s="82">
        <v>207.31200000000001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53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-53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207.31200000000001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-207.31200000000001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530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530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2073.12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2073.12</v>
      </c>
      <c r="DF6" s="81">
        <f t="shared" si="31"/>
        <v>260.31200000000001</v>
      </c>
      <c r="DG6" s="81">
        <f t="shared" si="32"/>
        <v>-53</v>
      </c>
      <c r="DH6" s="81">
        <f t="shared" si="33"/>
        <v>0</v>
      </c>
      <c r="DI6" s="81">
        <f t="shared" si="34"/>
        <v>0</v>
      </c>
      <c r="DJ6" s="81">
        <f t="shared" si="35"/>
        <v>-207.31200000000001</v>
      </c>
      <c r="DK6" s="84">
        <f t="shared" si="9"/>
        <v>0</v>
      </c>
    </row>
    <row r="7" spans="1:115" ht="15.75" thickBot="1">
      <c r="A7" s="76"/>
      <c r="B7" s="31">
        <v>5</v>
      </c>
      <c r="C7" s="82">
        <v>-47</v>
      </c>
      <c r="D7" s="82">
        <v>0</v>
      </c>
      <c r="E7" s="82">
        <v>0</v>
      </c>
      <c r="F7" s="82">
        <v>-163.72499999999999</v>
      </c>
      <c r="G7" s="82">
        <v>-210.72499999999999</v>
      </c>
      <c r="H7" s="76"/>
      <c r="I7" s="31">
        <v>5</v>
      </c>
      <c r="J7" s="82">
        <v>47</v>
      </c>
      <c r="K7" s="82">
        <v>0</v>
      </c>
      <c r="L7" s="82">
        <v>0</v>
      </c>
      <c r="M7" s="82">
        <v>0</v>
      </c>
      <c r="N7" s="82">
        <v>47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163.72499999999999</v>
      </c>
      <c r="AF7" s="82">
        <v>0</v>
      </c>
      <c r="AG7" s="82">
        <v>0</v>
      </c>
      <c r="AH7" s="82">
        <v>0</v>
      </c>
      <c r="AI7" s="82">
        <v>163.72499999999999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47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-47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163.72499999999999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-163.72499999999999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470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470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1637.25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1637.25</v>
      </c>
      <c r="DF7" s="81">
        <f t="shared" si="31"/>
        <v>210.72499999999999</v>
      </c>
      <c r="DG7" s="81">
        <f t="shared" si="32"/>
        <v>-47</v>
      </c>
      <c r="DH7" s="81">
        <f t="shared" si="33"/>
        <v>0</v>
      </c>
      <c r="DI7" s="81">
        <f t="shared" si="34"/>
        <v>0</v>
      </c>
      <c r="DJ7" s="81">
        <f t="shared" si="35"/>
        <v>-163.72499999999999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-171.685</v>
      </c>
      <c r="G8" s="82">
        <v>-171.685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171.685</v>
      </c>
      <c r="AF8" s="82">
        <v>0</v>
      </c>
      <c r="AG8" s="82">
        <v>0</v>
      </c>
      <c r="AH8" s="82">
        <v>0</v>
      </c>
      <c r="AI8" s="82">
        <v>171.685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171.685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-171.685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1716.85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1716.85</v>
      </c>
      <c r="DF8" s="81">
        <f t="shared" si="31"/>
        <v>171.685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-171.685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-178.66</v>
      </c>
      <c r="G9" s="82">
        <v>-178.66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178.66</v>
      </c>
      <c r="AF9" s="82">
        <v>0</v>
      </c>
      <c r="AG9" s="82">
        <v>0</v>
      </c>
      <c r="AH9" s="82">
        <v>0</v>
      </c>
      <c r="AI9" s="82">
        <v>178.66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178.66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-178.66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1786.6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1786.6</v>
      </c>
      <c r="DF9" s="81">
        <f t="shared" si="31"/>
        <v>178.66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-178.66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-185.244</v>
      </c>
      <c r="G10" s="82">
        <v>-185.244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185.244</v>
      </c>
      <c r="AF10" s="82">
        <v>0</v>
      </c>
      <c r="AG10" s="82">
        <v>0</v>
      </c>
      <c r="AH10" s="82">
        <v>0</v>
      </c>
      <c r="AI10" s="82">
        <v>185.244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185.244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-185.244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1852.44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1852.44</v>
      </c>
      <c r="DF10" s="81">
        <f t="shared" si="31"/>
        <v>185.244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-185.244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-2</v>
      </c>
      <c r="D11" s="82">
        <v>0</v>
      </c>
      <c r="E11" s="82">
        <v>0</v>
      </c>
      <c r="F11" s="82">
        <v>-170</v>
      </c>
      <c r="G11" s="82">
        <v>-172</v>
      </c>
      <c r="H11" s="76"/>
      <c r="I11" s="31">
        <v>9</v>
      </c>
      <c r="J11" s="82">
        <v>2</v>
      </c>
      <c r="K11" s="82">
        <v>0</v>
      </c>
      <c r="L11" s="82">
        <v>0</v>
      </c>
      <c r="M11" s="82">
        <v>0</v>
      </c>
      <c r="N11" s="82">
        <v>2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170</v>
      </c>
      <c r="AF11" s="82">
        <v>0</v>
      </c>
      <c r="AG11" s="82">
        <v>0</v>
      </c>
      <c r="AH11" s="82">
        <v>0</v>
      </c>
      <c r="AI11" s="82">
        <v>170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2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-2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170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-170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20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20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1700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1700</v>
      </c>
      <c r="DF11" s="81">
        <f t="shared" si="31"/>
        <v>172</v>
      </c>
      <c r="DG11" s="81">
        <f t="shared" si="32"/>
        <v>-2</v>
      </c>
      <c r="DH11" s="81">
        <f t="shared" si="33"/>
        <v>0</v>
      </c>
      <c r="DI11" s="81">
        <f t="shared" si="34"/>
        <v>0</v>
      </c>
      <c r="DJ11" s="81">
        <f t="shared" si="35"/>
        <v>-170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-17</v>
      </c>
      <c r="D12" s="82">
        <v>0</v>
      </c>
      <c r="E12" s="82">
        <v>0</v>
      </c>
      <c r="F12" s="82">
        <v>-142</v>
      </c>
      <c r="G12" s="82">
        <v>-159</v>
      </c>
      <c r="H12" s="76"/>
      <c r="I12" s="31">
        <v>10</v>
      </c>
      <c r="J12" s="82">
        <v>17</v>
      </c>
      <c r="K12" s="82">
        <v>0</v>
      </c>
      <c r="L12" s="82">
        <v>0</v>
      </c>
      <c r="M12" s="82">
        <v>0</v>
      </c>
      <c r="N12" s="82">
        <v>17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142</v>
      </c>
      <c r="AF12" s="82">
        <v>0</v>
      </c>
      <c r="AG12" s="82">
        <v>0</v>
      </c>
      <c r="AH12" s="82">
        <v>0</v>
      </c>
      <c r="AI12" s="82">
        <v>142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17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-17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142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-142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170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170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1420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1420</v>
      </c>
      <c r="DF12" s="81">
        <f t="shared" si="31"/>
        <v>159</v>
      </c>
      <c r="DG12" s="81">
        <f t="shared" si="32"/>
        <v>-17</v>
      </c>
      <c r="DH12" s="81">
        <f t="shared" si="33"/>
        <v>0</v>
      </c>
      <c r="DI12" s="81">
        <f t="shared" si="34"/>
        <v>0</v>
      </c>
      <c r="DJ12" s="81">
        <f t="shared" si="35"/>
        <v>-142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-22</v>
      </c>
      <c r="D13" s="82">
        <v>0</v>
      </c>
      <c r="E13" s="82">
        <v>0</v>
      </c>
      <c r="F13" s="82">
        <v>-140</v>
      </c>
      <c r="G13" s="82">
        <v>-162</v>
      </c>
      <c r="H13" s="76"/>
      <c r="I13" s="31">
        <v>11</v>
      </c>
      <c r="J13" s="82">
        <v>22</v>
      </c>
      <c r="K13" s="82">
        <v>0</v>
      </c>
      <c r="L13" s="82">
        <v>0</v>
      </c>
      <c r="M13" s="82">
        <v>0</v>
      </c>
      <c r="N13" s="82">
        <v>22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140</v>
      </c>
      <c r="AF13" s="82">
        <v>0</v>
      </c>
      <c r="AG13" s="82">
        <v>0</v>
      </c>
      <c r="AH13" s="82">
        <v>0</v>
      </c>
      <c r="AI13" s="82">
        <v>140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22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-22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140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-140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220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220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1400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1400</v>
      </c>
      <c r="DF13" s="81">
        <f t="shared" si="31"/>
        <v>162</v>
      </c>
      <c r="DG13" s="81">
        <f t="shared" si="32"/>
        <v>-22</v>
      </c>
      <c r="DH13" s="81">
        <f t="shared" si="33"/>
        <v>0</v>
      </c>
      <c r="DI13" s="81">
        <f t="shared" si="34"/>
        <v>0</v>
      </c>
      <c r="DJ13" s="81">
        <f t="shared" si="35"/>
        <v>-140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-21</v>
      </c>
      <c r="D14" s="82">
        <v>0</v>
      </c>
      <c r="E14" s="82">
        <v>0</v>
      </c>
      <c r="F14" s="82">
        <v>-127</v>
      </c>
      <c r="G14" s="82">
        <v>-148</v>
      </c>
      <c r="H14" s="76"/>
      <c r="I14" s="31">
        <v>12</v>
      </c>
      <c r="J14" s="82">
        <v>21</v>
      </c>
      <c r="K14" s="82">
        <v>0</v>
      </c>
      <c r="L14" s="82">
        <v>0</v>
      </c>
      <c r="M14" s="82">
        <v>0</v>
      </c>
      <c r="N14" s="82">
        <v>21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127</v>
      </c>
      <c r="AF14" s="82">
        <v>0</v>
      </c>
      <c r="AG14" s="82">
        <v>0</v>
      </c>
      <c r="AH14" s="82">
        <v>0</v>
      </c>
      <c r="AI14" s="82">
        <v>127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21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-21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127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-127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210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210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1270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1270</v>
      </c>
      <c r="DF14" s="81">
        <f t="shared" si="31"/>
        <v>148</v>
      </c>
      <c r="DG14" s="81">
        <f t="shared" si="32"/>
        <v>-21</v>
      </c>
      <c r="DH14" s="81">
        <f t="shared" si="33"/>
        <v>0</v>
      </c>
      <c r="DI14" s="81">
        <f t="shared" si="34"/>
        <v>0</v>
      </c>
      <c r="DJ14" s="81">
        <f t="shared" si="35"/>
        <v>-127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-26</v>
      </c>
      <c r="D15" s="82">
        <v>0</v>
      </c>
      <c r="E15" s="82">
        <v>0</v>
      </c>
      <c r="F15" s="82">
        <v>-148</v>
      </c>
      <c r="G15" s="82">
        <v>-174</v>
      </c>
      <c r="H15" s="76"/>
      <c r="I15" s="31">
        <v>13</v>
      </c>
      <c r="J15" s="82">
        <v>26</v>
      </c>
      <c r="K15" s="82">
        <v>0</v>
      </c>
      <c r="L15" s="82">
        <v>0</v>
      </c>
      <c r="M15" s="82">
        <v>0</v>
      </c>
      <c r="N15" s="82">
        <v>26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148</v>
      </c>
      <c r="AF15" s="82">
        <v>0</v>
      </c>
      <c r="AG15" s="82">
        <v>0</v>
      </c>
      <c r="AH15" s="82">
        <v>0</v>
      </c>
      <c r="AI15" s="82">
        <v>148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26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-26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148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-148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260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260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1480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1480</v>
      </c>
      <c r="DF15" s="81">
        <f t="shared" si="31"/>
        <v>174</v>
      </c>
      <c r="DG15" s="81">
        <f t="shared" si="32"/>
        <v>-26</v>
      </c>
      <c r="DH15" s="81">
        <f t="shared" si="33"/>
        <v>0</v>
      </c>
      <c r="DI15" s="81">
        <f t="shared" si="34"/>
        <v>0</v>
      </c>
      <c r="DJ15" s="81">
        <f t="shared" si="35"/>
        <v>-148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-21</v>
      </c>
      <c r="D16" s="82">
        <v>0</v>
      </c>
      <c r="E16" s="82">
        <v>0</v>
      </c>
      <c r="F16" s="82">
        <v>-153</v>
      </c>
      <c r="G16" s="82">
        <v>-174</v>
      </c>
      <c r="H16" s="76"/>
      <c r="I16" s="31">
        <v>14</v>
      </c>
      <c r="J16" s="82">
        <v>21</v>
      </c>
      <c r="K16" s="82">
        <v>0</v>
      </c>
      <c r="L16" s="82">
        <v>0</v>
      </c>
      <c r="M16" s="82">
        <v>0</v>
      </c>
      <c r="N16" s="82">
        <v>21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153</v>
      </c>
      <c r="AF16" s="82">
        <v>0</v>
      </c>
      <c r="AG16" s="82">
        <v>0</v>
      </c>
      <c r="AH16" s="82">
        <v>0</v>
      </c>
      <c r="AI16" s="82">
        <v>153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21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-21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153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-153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210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210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1530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1530</v>
      </c>
      <c r="DF16" s="81">
        <f t="shared" si="31"/>
        <v>174</v>
      </c>
      <c r="DG16" s="81">
        <f t="shared" si="32"/>
        <v>-21</v>
      </c>
      <c r="DH16" s="81">
        <f t="shared" si="33"/>
        <v>0</v>
      </c>
      <c r="DI16" s="81">
        <f t="shared" si="34"/>
        <v>0</v>
      </c>
      <c r="DJ16" s="81">
        <f t="shared" si="35"/>
        <v>-153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-26</v>
      </c>
      <c r="D17" s="82">
        <v>0</v>
      </c>
      <c r="E17" s="82">
        <v>0</v>
      </c>
      <c r="F17" s="82">
        <v>-140</v>
      </c>
      <c r="G17" s="82">
        <v>-166</v>
      </c>
      <c r="H17" s="76"/>
      <c r="I17" s="31">
        <v>15</v>
      </c>
      <c r="J17" s="82">
        <v>26</v>
      </c>
      <c r="K17" s="82">
        <v>0</v>
      </c>
      <c r="L17" s="82">
        <v>0</v>
      </c>
      <c r="M17" s="82">
        <v>0</v>
      </c>
      <c r="N17" s="82">
        <v>26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140</v>
      </c>
      <c r="AF17" s="82">
        <v>0</v>
      </c>
      <c r="AG17" s="82">
        <v>0</v>
      </c>
      <c r="AH17" s="82">
        <v>0</v>
      </c>
      <c r="AI17" s="82">
        <v>140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26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-26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140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-140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260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260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1400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1400</v>
      </c>
      <c r="DF17" s="81">
        <f t="shared" si="31"/>
        <v>166</v>
      </c>
      <c r="DG17" s="81">
        <f t="shared" si="32"/>
        <v>-26</v>
      </c>
      <c r="DH17" s="81">
        <f t="shared" si="33"/>
        <v>0</v>
      </c>
      <c r="DI17" s="81">
        <f t="shared" si="34"/>
        <v>0</v>
      </c>
      <c r="DJ17" s="81">
        <f t="shared" si="35"/>
        <v>-140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-31</v>
      </c>
      <c r="D18" s="82">
        <v>0</v>
      </c>
      <c r="E18" s="82">
        <v>0</v>
      </c>
      <c r="F18" s="82">
        <v>-139</v>
      </c>
      <c r="G18" s="82">
        <v>-170</v>
      </c>
      <c r="H18" s="76"/>
      <c r="I18" s="31">
        <v>16</v>
      </c>
      <c r="J18" s="82">
        <v>31</v>
      </c>
      <c r="K18" s="82">
        <v>0</v>
      </c>
      <c r="L18" s="82">
        <v>0</v>
      </c>
      <c r="M18" s="82">
        <v>0</v>
      </c>
      <c r="N18" s="82">
        <v>31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139</v>
      </c>
      <c r="AF18" s="82">
        <v>0</v>
      </c>
      <c r="AG18" s="82">
        <v>0</v>
      </c>
      <c r="AH18" s="82">
        <v>0</v>
      </c>
      <c r="AI18" s="82">
        <v>139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31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-31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139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-139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310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310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1390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1390</v>
      </c>
      <c r="DF18" s="81">
        <f t="shared" si="31"/>
        <v>170</v>
      </c>
      <c r="DG18" s="81">
        <f t="shared" si="32"/>
        <v>-31</v>
      </c>
      <c r="DH18" s="81">
        <f t="shared" si="33"/>
        <v>0</v>
      </c>
      <c r="DI18" s="81">
        <f t="shared" si="34"/>
        <v>0</v>
      </c>
      <c r="DJ18" s="81">
        <f t="shared" si="35"/>
        <v>-139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-31</v>
      </c>
      <c r="D19" s="82">
        <v>0</v>
      </c>
      <c r="E19" s="82">
        <v>0</v>
      </c>
      <c r="F19" s="82">
        <v>-156</v>
      </c>
      <c r="G19" s="82">
        <v>-187</v>
      </c>
      <c r="H19" s="76"/>
      <c r="I19" s="31">
        <v>17</v>
      </c>
      <c r="J19" s="82">
        <v>31</v>
      </c>
      <c r="K19" s="82">
        <v>0</v>
      </c>
      <c r="L19" s="82">
        <v>0</v>
      </c>
      <c r="M19" s="82">
        <v>0</v>
      </c>
      <c r="N19" s="82">
        <v>31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156</v>
      </c>
      <c r="AF19" s="82">
        <v>0</v>
      </c>
      <c r="AG19" s="82">
        <v>0</v>
      </c>
      <c r="AH19" s="82">
        <v>0</v>
      </c>
      <c r="AI19" s="82">
        <v>156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31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-31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156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-156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310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310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1560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1560</v>
      </c>
      <c r="DF19" s="81">
        <f t="shared" si="31"/>
        <v>187</v>
      </c>
      <c r="DG19" s="81">
        <f t="shared" si="32"/>
        <v>-31</v>
      </c>
      <c r="DH19" s="81">
        <f t="shared" si="33"/>
        <v>0</v>
      </c>
      <c r="DI19" s="81">
        <f t="shared" si="34"/>
        <v>0</v>
      </c>
      <c r="DJ19" s="81">
        <f t="shared" si="35"/>
        <v>-156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-31</v>
      </c>
      <c r="D20" s="82">
        <v>0</v>
      </c>
      <c r="E20" s="82">
        <v>0</v>
      </c>
      <c r="F20" s="82">
        <v>-160</v>
      </c>
      <c r="G20" s="82">
        <v>-191</v>
      </c>
      <c r="H20" s="76"/>
      <c r="I20" s="31">
        <v>18</v>
      </c>
      <c r="J20" s="82">
        <v>31</v>
      </c>
      <c r="K20" s="82">
        <v>0</v>
      </c>
      <c r="L20" s="82">
        <v>0</v>
      </c>
      <c r="M20" s="82">
        <v>0</v>
      </c>
      <c r="N20" s="82">
        <v>31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160</v>
      </c>
      <c r="AF20" s="82">
        <v>0</v>
      </c>
      <c r="AG20" s="82">
        <v>0</v>
      </c>
      <c r="AH20" s="82">
        <v>0</v>
      </c>
      <c r="AI20" s="82">
        <v>160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31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-31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160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-160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310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310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1600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1600</v>
      </c>
      <c r="DF20" s="81">
        <f t="shared" si="31"/>
        <v>191</v>
      </c>
      <c r="DG20" s="81">
        <f t="shared" si="32"/>
        <v>-31</v>
      </c>
      <c r="DH20" s="81">
        <f t="shared" si="33"/>
        <v>0</v>
      </c>
      <c r="DI20" s="81">
        <f t="shared" si="34"/>
        <v>0</v>
      </c>
      <c r="DJ20" s="81">
        <f t="shared" si="35"/>
        <v>-160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-37</v>
      </c>
      <c r="D21" s="82">
        <v>0</v>
      </c>
      <c r="E21" s="82">
        <v>0</v>
      </c>
      <c r="F21" s="82">
        <v>-173</v>
      </c>
      <c r="G21" s="82">
        <v>-210</v>
      </c>
      <c r="H21" s="76"/>
      <c r="I21" s="31">
        <v>19</v>
      </c>
      <c r="J21" s="82">
        <v>37</v>
      </c>
      <c r="K21" s="82">
        <v>0</v>
      </c>
      <c r="L21" s="82">
        <v>0</v>
      </c>
      <c r="M21" s="82">
        <v>0</v>
      </c>
      <c r="N21" s="82">
        <v>37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173</v>
      </c>
      <c r="AF21" s="82">
        <v>0</v>
      </c>
      <c r="AG21" s="82">
        <v>0</v>
      </c>
      <c r="AH21" s="82">
        <v>0</v>
      </c>
      <c r="AI21" s="82">
        <v>173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37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-37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173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-173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370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370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1730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1730</v>
      </c>
      <c r="DF21" s="81">
        <f t="shared" si="31"/>
        <v>210</v>
      </c>
      <c r="DG21" s="81">
        <f t="shared" si="32"/>
        <v>-37</v>
      </c>
      <c r="DH21" s="81">
        <f t="shared" si="33"/>
        <v>0</v>
      </c>
      <c r="DI21" s="81">
        <f t="shared" si="34"/>
        <v>0</v>
      </c>
      <c r="DJ21" s="81">
        <f t="shared" si="35"/>
        <v>-173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-100.76</v>
      </c>
      <c r="D22" s="82">
        <v>0</v>
      </c>
      <c r="E22" s="82">
        <v>0</v>
      </c>
      <c r="F22" s="82">
        <v>-137.24</v>
      </c>
      <c r="G22" s="82">
        <v>-238</v>
      </c>
      <c r="H22" s="76"/>
      <c r="I22" s="31">
        <v>20</v>
      </c>
      <c r="J22" s="82">
        <v>100.76</v>
      </c>
      <c r="K22" s="82">
        <v>0</v>
      </c>
      <c r="L22" s="82">
        <v>0</v>
      </c>
      <c r="M22" s="82">
        <v>0</v>
      </c>
      <c r="N22" s="82">
        <v>100.76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137.24</v>
      </c>
      <c r="AF22" s="82">
        <v>0</v>
      </c>
      <c r="AG22" s="82">
        <v>0</v>
      </c>
      <c r="AH22" s="82">
        <v>0</v>
      </c>
      <c r="AI22" s="82">
        <v>137.24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100.76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-100.76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137.24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-137.24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1007.6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1007.6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1372.4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1372.4</v>
      </c>
      <c r="DF22" s="81">
        <f t="shared" si="31"/>
        <v>238</v>
      </c>
      <c r="DG22" s="81">
        <f t="shared" si="32"/>
        <v>-100.76</v>
      </c>
      <c r="DH22" s="81">
        <f t="shared" si="33"/>
        <v>0</v>
      </c>
      <c r="DI22" s="81">
        <f t="shared" si="34"/>
        <v>0</v>
      </c>
      <c r="DJ22" s="81">
        <f t="shared" si="35"/>
        <v>-137.24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-12</v>
      </c>
      <c r="D23" s="82">
        <v>0</v>
      </c>
      <c r="E23" s="82">
        <v>0</v>
      </c>
      <c r="F23" s="82">
        <v>-168.78899999999999</v>
      </c>
      <c r="G23" s="82">
        <v>-180.78899999999999</v>
      </c>
      <c r="H23" s="76"/>
      <c r="I23" s="31">
        <v>21</v>
      </c>
      <c r="J23" s="82">
        <v>12</v>
      </c>
      <c r="K23" s="82">
        <v>0</v>
      </c>
      <c r="L23" s="82">
        <v>0</v>
      </c>
      <c r="M23" s="82">
        <v>0</v>
      </c>
      <c r="N23" s="82">
        <v>12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168.78899999999999</v>
      </c>
      <c r="AF23" s="82">
        <v>0</v>
      </c>
      <c r="AG23" s="82">
        <v>0</v>
      </c>
      <c r="AH23" s="82">
        <v>0</v>
      </c>
      <c r="AI23" s="82">
        <v>168.78899999999999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12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-12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168.78899999999999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-168.78899999999999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120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120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1687.8899999999999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1687.8899999999999</v>
      </c>
      <c r="DF23" s="81">
        <f t="shared" si="31"/>
        <v>180.78899999999999</v>
      </c>
      <c r="DG23" s="81">
        <f t="shared" si="32"/>
        <v>-12</v>
      </c>
      <c r="DH23" s="81">
        <f t="shared" si="33"/>
        <v>0</v>
      </c>
      <c r="DI23" s="81">
        <f t="shared" si="34"/>
        <v>0</v>
      </c>
      <c r="DJ23" s="81">
        <f t="shared" si="35"/>
        <v>-168.78899999999999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-82</v>
      </c>
      <c r="D24" s="82">
        <v>0</v>
      </c>
      <c r="E24" s="82">
        <v>0</v>
      </c>
      <c r="F24" s="82">
        <v>-186.72200000000001</v>
      </c>
      <c r="G24" s="82">
        <v>-268.72199999999998</v>
      </c>
      <c r="H24" s="76"/>
      <c r="I24" s="31">
        <v>22</v>
      </c>
      <c r="J24" s="82">
        <v>82</v>
      </c>
      <c r="K24" s="82">
        <v>0</v>
      </c>
      <c r="L24" s="82">
        <v>0</v>
      </c>
      <c r="M24" s="82">
        <v>0</v>
      </c>
      <c r="N24" s="82">
        <v>82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186.72200000000001</v>
      </c>
      <c r="AF24" s="82">
        <v>0</v>
      </c>
      <c r="AG24" s="82">
        <v>0</v>
      </c>
      <c r="AH24" s="82">
        <v>0</v>
      </c>
      <c r="AI24" s="82">
        <v>186.72200000000001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82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-82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186.72200000000001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-186.72200000000001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820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820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1867.22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1867.22</v>
      </c>
      <c r="DF24" s="81">
        <f t="shared" si="31"/>
        <v>268.72199999999998</v>
      </c>
      <c r="DG24" s="81">
        <f t="shared" si="32"/>
        <v>-82</v>
      </c>
      <c r="DH24" s="81">
        <f t="shared" si="33"/>
        <v>0</v>
      </c>
      <c r="DI24" s="81">
        <f t="shared" si="34"/>
        <v>0</v>
      </c>
      <c r="DJ24" s="81">
        <f t="shared" si="35"/>
        <v>-186.72200000000001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-122</v>
      </c>
      <c r="D25" s="82">
        <v>0</v>
      </c>
      <c r="E25" s="82">
        <v>0</v>
      </c>
      <c r="F25" s="82">
        <v>-205</v>
      </c>
      <c r="G25" s="82">
        <v>-327</v>
      </c>
      <c r="H25" s="76"/>
      <c r="I25" s="31">
        <v>23</v>
      </c>
      <c r="J25" s="82">
        <v>122</v>
      </c>
      <c r="K25" s="82">
        <v>0</v>
      </c>
      <c r="L25" s="82">
        <v>0</v>
      </c>
      <c r="M25" s="82">
        <v>0</v>
      </c>
      <c r="N25" s="82">
        <v>122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205</v>
      </c>
      <c r="AF25" s="82">
        <v>0</v>
      </c>
      <c r="AG25" s="82">
        <v>0</v>
      </c>
      <c r="AH25" s="82">
        <v>0</v>
      </c>
      <c r="AI25" s="82">
        <v>205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122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-122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205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-205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1220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1220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2050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2050</v>
      </c>
      <c r="DF25" s="81">
        <f t="shared" si="31"/>
        <v>327</v>
      </c>
      <c r="DG25" s="81">
        <f t="shared" si="32"/>
        <v>-122</v>
      </c>
      <c r="DH25" s="81">
        <f t="shared" si="33"/>
        <v>0</v>
      </c>
      <c r="DI25" s="81">
        <f t="shared" si="34"/>
        <v>0</v>
      </c>
      <c r="DJ25" s="81">
        <f t="shared" si="35"/>
        <v>-205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-138</v>
      </c>
      <c r="D26" s="82">
        <v>0</v>
      </c>
      <c r="E26" s="82">
        <v>0</v>
      </c>
      <c r="F26" s="82">
        <v>-213</v>
      </c>
      <c r="G26" s="82">
        <v>-351</v>
      </c>
      <c r="H26" s="76"/>
      <c r="I26" s="31">
        <v>24</v>
      </c>
      <c r="J26" s="82">
        <v>138</v>
      </c>
      <c r="K26" s="82">
        <v>0</v>
      </c>
      <c r="L26" s="82">
        <v>0</v>
      </c>
      <c r="M26" s="82">
        <v>0</v>
      </c>
      <c r="N26" s="82">
        <v>138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213</v>
      </c>
      <c r="AF26" s="82">
        <v>0</v>
      </c>
      <c r="AG26" s="82">
        <v>0</v>
      </c>
      <c r="AH26" s="82">
        <v>0</v>
      </c>
      <c r="AI26" s="82">
        <v>213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138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-138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213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-213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1380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1380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2130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2130</v>
      </c>
      <c r="DF26" s="81">
        <f t="shared" si="31"/>
        <v>351</v>
      </c>
      <c r="DG26" s="81">
        <f t="shared" si="32"/>
        <v>-138</v>
      </c>
      <c r="DH26" s="81">
        <f t="shared" si="33"/>
        <v>0</v>
      </c>
      <c r="DI26" s="81">
        <f t="shared" si="34"/>
        <v>0</v>
      </c>
      <c r="DJ26" s="81">
        <f t="shared" si="35"/>
        <v>-213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-188.55</v>
      </c>
      <c r="D27" s="82">
        <v>0</v>
      </c>
      <c r="E27" s="82">
        <v>0</v>
      </c>
      <c r="F27" s="82">
        <v>-237.45</v>
      </c>
      <c r="G27" s="82">
        <v>-426</v>
      </c>
      <c r="H27" s="76"/>
      <c r="I27" s="31">
        <v>25</v>
      </c>
      <c r="J27" s="82">
        <v>188.55</v>
      </c>
      <c r="K27" s="82">
        <v>0</v>
      </c>
      <c r="L27" s="82">
        <v>0</v>
      </c>
      <c r="M27" s="82">
        <v>0</v>
      </c>
      <c r="N27" s="82">
        <v>188.55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237.45</v>
      </c>
      <c r="AF27" s="82">
        <v>0</v>
      </c>
      <c r="AG27" s="82">
        <v>0</v>
      </c>
      <c r="AH27" s="82">
        <v>0</v>
      </c>
      <c r="AI27" s="82">
        <v>237.45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188.55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-188.55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237.45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-237.45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1885.5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1885.5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2374.5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2374.5</v>
      </c>
      <c r="DF27" s="81">
        <f t="shared" si="31"/>
        <v>426</v>
      </c>
      <c r="DG27" s="81">
        <f t="shared" si="32"/>
        <v>-188.55</v>
      </c>
      <c r="DH27" s="81">
        <f t="shared" si="33"/>
        <v>0</v>
      </c>
      <c r="DI27" s="81">
        <f t="shared" si="34"/>
        <v>0</v>
      </c>
      <c r="DJ27" s="81">
        <f t="shared" si="35"/>
        <v>-237.45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-175</v>
      </c>
      <c r="D28" s="82">
        <v>0</v>
      </c>
      <c r="E28" s="82">
        <v>0</v>
      </c>
      <c r="F28" s="82">
        <v>-244.035</v>
      </c>
      <c r="G28" s="82">
        <v>-419.03500000000003</v>
      </c>
      <c r="H28" s="76"/>
      <c r="I28" s="31">
        <v>26</v>
      </c>
      <c r="J28" s="82">
        <v>175</v>
      </c>
      <c r="K28" s="82">
        <v>0</v>
      </c>
      <c r="L28" s="82">
        <v>0</v>
      </c>
      <c r="M28" s="82">
        <v>0</v>
      </c>
      <c r="N28" s="82">
        <v>175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244.035</v>
      </c>
      <c r="AF28" s="82">
        <v>0</v>
      </c>
      <c r="AG28" s="82">
        <v>0</v>
      </c>
      <c r="AH28" s="82">
        <v>0</v>
      </c>
      <c r="AI28" s="82">
        <v>244.035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175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-175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244.035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-244.035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1750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1750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2440.35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2440.35</v>
      </c>
      <c r="DF28" s="81">
        <f t="shared" si="31"/>
        <v>419.03499999999997</v>
      </c>
      <c r="DG28" s="81">
        <f t="shared" si="32"/>
        <v>-175</v>
      </c>
      <c r="DH28" s="81">
        <f t="shared" si="33"/>
        <v>0</v>
      </c>
      <c r="DI28" s="81">
        <f t="shared" si="34"/>
        <v>0</v>
      </c>
      <c r="DJ28" s="81">
        <f t="shared" si="35"/>
        <v>-244.035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-73</v>
      </c>
      <c r="D29" s="82">
        <v>0</v>
      </c>
      <c r="E29" s="82">
        <v>0</v>
      </c>
      <c r="F29" s="82">
        <v>-150.15</v>
      </c>
      <c r="G29" s="82">
        <v>-223.15</v>
      </c>
      <c r="H29" s="76"/>
      <c r="I29" s="31">
        <v>27</v>
      </c>
      <c r="J29" s="82">
        <v>73</v>
      </c>
      <c r="K29" s="82">
        <v>0</v>
      </c>
      <c r="L29" s="82">
        <v>0</v>
      </c>
      <c r="M29" s="82">
        <v>0</v>
      </c>
      <c r="N29" s="82">
        <v>73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150.15</v>
      </c>
      <c r="AF29" s="82">
        <v>0</v>
      </c>
      <c r="AG29" s="82">
        <v>0</v>
      </c>
      <c r="AH29" s="82">
        <v>0</v>
      </c>
      <c r="AI29" s="82">
        <v>150.15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73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-73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150.15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-150.15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730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730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1501.5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1501.5</v>
      </c>
      <c r="DF29" s="81">
        <f t="shared" si="31"/>
        <v>223.15</v>
      </c>
      <c r="DG29" s="81">
        <f t="shared" si="32"/>
        <v>-73</v>
      </c>
      <c r="DH29" s="81">
        <f t="shared" si="33"/>
        <v>0</v>
      </c>
      <c r="DI29" s="81">
        <f t="shared" si="34"/>
        <v>0</v>
      </c>
      <c r="DJ29" s="81">
        <f t="shared" si="35"/>
        <v>-150.15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-63</v>
      </c>
      <c r="D30" s="82">
        <v>0</v>
      </c>
      <c r="E30" s="82">
        <v>0</v>
      </c>
      <c r="F30" s="82">
        <v>-155.69999999999999</v>
      </c>
      <c r="G30" s="82">
        <v>-218.7</v>
      </c>
      <c r="H30" s="76"/>
      <c r="I30" s="31">
        <v>28</v>
      </c>
      <c r="J30" s="82">
        <v>63</v>
      </c>
      <c r="K30" s="82">
        <v>0</v>
      </c>
      <c r="L30" s="82">
        <v>0</v>
      </c>
      <c r="M30" s="82">
        <v>0</v>
      </c>
      <c r="N30" s="82">
        <v>63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155.69999999999999</v>
      </c>
      <c r="AF30" s="82">
        <v>0</v>
      </c>
      <c r="AG30" s="82">
        <v>0</v>
      </c>
      <c r="AH30" s="82">
        <v>0</v>
      </c>
      <c r="AI30" s="82">
        <v>155.69999999999999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63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-63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155.69999999999999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-155.69999999999999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630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630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1557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1557</v>
      </c>
      <c r="DF30" s="81">
        <f t="shared" si="31"/>
        <v>218.7</v>
      </c>
      <c r="DG30" s="81">
        <f t="shared" si="32"/>
        <v>-63</v>
      </c>
      <c r="DH30" s="81">
        <f t="shared" si="33"/>
        <v>0</v>
      </c>
      <c r="DI30" s="81">
        <f t="shared" si="34"/>
        <v>0</v>
      </c>
      <c r="DJ30" s="81">
        <f t="shared" si="35"/>
        <v>-155.69999999999999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-66</v>
      </c>
      <c r="D31" s="82">
        <v>0</v>
      </c>
      <c r="E31" s="82">
        <v>0</v>
      </c>
      <c r="F31" s="82">
        <v>-143.69499999999999</v>
      </c>
      <c r="G31" s="82">
        <v>-209.69499999999999</v>
      </c>
      <c r="H31" s="76"/>
      <c r="I31" s="31">
        <v>29</v>
      </c>
      <c r="J31" s="82">
        <v>66</v>
      </c>
      <c r="K31" s="82">
        <v>0</v>
      </c>
      <c r="L31" s="82">
        <v>0</v>
      </c>
      <c r="M31" s="82">
        <v>0</v>
      </c>
      <c r="N31" s="82">
        <v>66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143.69499999999999</v>
      </c>
      <c r="AF31" s="82">
        <v>0</v>
      </c>
      <c r="AG31" s="82">
        <v>0</v>
      </c>
      <c r="AH31" s="82">
        <v>0</v>
      </c>
      <c r="AI31" s="82">
        <v>143.69499999999999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66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-66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143.69499999999999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-143.69499999999999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660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660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1436.9499999999998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1436.9499999999998</v>
      </c>
      <c r="DF31" s="81">
        <f t="shared" si="31"/>
        <v>209.69499999999999</v>
      </c>
      <c r="DG31" s="81">
        <f t="shared" si="32"/>
        <v>-66</v>
      </c>
      <c r="DH31" s="81">
        <f t="shared" si="33"/>
        <v>0</v>
      </c>
      <c r="DI31" s="81">
        <f t="shared" si="34"/>
        <v>0</v>
      </c>
      <c r="DJ31" s="81">
        <f t="shared" si="35"/>
        <v>-143.69499999999999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-107</v>
      </c>
      <c r="D32" s="82">
        <v>0</v>
      </c>
      <c r="E32" s="82">
        <v>0</v>
      </c>
      <c r="F32" s="82">
        <v>-137.17099999999999</v>
      </c>
      <c r="G32" s="82">
        <v>-244.17099999999999</v>
      </c>
      <c r="H32" s="76"/>
      <c r="I32" s="31">
        <v>30</v>
      </c>
      <c r="J32" s="82">
        <v>107</v>
      </c>
      <c r="K32" s="82">
        <v>0</v>
      </c>
      <c r="L32" s="82">
        <v>0</v>
      </c>
      <c r="M32" s="82">
        <v>0</v>
      </c>
      <c r="N32" s="82">
        <v>107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137.17099999999999</v>
      </c>
      <c r="AF32" s="82">
        <v>0</v>
      </c>
      <c r="AG32" s="82">
        <v>0</v>
      </c>
      <c r="AH32" s="82">
        <v>0</v>
      </c>
      <c r="AI32" s="82">
        <v>137.17099999999999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107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-107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137.17099999999999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-137.17099999999999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1070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1070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1371.71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1371.71</v>
      </c>
      <c r="DF32" s="81">
        <f t="shared" si="31"/>
        <v>244.17099999999999</v>
      </c>
      <c r="DG32" s="81">
        <f t="shared" si="32"/>
        <v>-107</v>
      </c>
      <c r="DH32" s="81">
        <f t="shared" si="33"/>
        <v>0</v>
      </c>
      <c r="DI32" s="81">
        <f t="shared" si="34"/>
        <v>0</v>
      </c>
      <c r="DJ32" s="81">
        <f t="shared" si="35"/>
        <v>-137.17099999999999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-102</v>
      </c>
      <c r="D33" s="82">
        <v>0</v>
      </c>
      <c r="E33" s="82">
        <v>0</v>
      </c>
      <c r="F33" s="82">
        <v>-122.151</v>
      </c>
      <c r="G33" s="82">
        <v>-224.15100000000001</v>
      </c>
      <c r="H33" s="76"/>
      <c r="I33" s="31">
        <v>31</v>
      </c>
      <c r="J33" s="82">
        <v>102</v>
      </c>
      <c r="K33" s="82">
        <v>0</v>
      </c>
      <c r="L33" s="82">
        <v>0</v>
      </c>
      <c r="M33" s="82">
        <v>0</v>
      </c>
      <c r="N33" s="82">
        <v>102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122.151</v>
      </c>
      <c r="AF33" s="82">
        <v>0</v>
      </c>
      <c r="AG33" s="82">
        <v>0</v>
      </c>
      <c r="AH33" s="82">
        <v>0</v>
      </c>
      <c r="AI33" s="82">
        <v>122.151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102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-102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122.151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-122.151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1020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1020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1221.51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1221.51</v>
      </c>
      <c r="DF33" s="81">
        <f t="shared" si="31"/>
        <v>224.15100000000001</v>
      </c>
      <c r="DG33" s="81">
        <f t="shared" si="32"/>
        <v>-102</v>
      </c>
      <c r="DH33" s="81">
        <f t="shared" si="33"/>
        <v>0</v>
      </c>
      <c r="DI33" s="81">
        <f t="shared" si="34"/>
        <v>0</v>
      </c>
      <c r="DJ33" s="81">
        <f t="shared" si="35"/>
        <v>-122.151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-112</v>
      </c>
      <c r="D34" s="82">
        <v>0</v>
      </c>
      <c r="E34" s="82">
        <v>0</v>
      </c>
      <c r="F34" s="82">
        <v>-121.59399999999999</v>
      </c>
      <c r="G34" s="82">
        <v>-233.59399999999999</v>
      </c>
      <c r="H34" s="76"/>
      <c r="I34" s="31">
        <v>32</v>
      </c>
      <c r="J34" s="82">
        <v>112</v>
      </c>
      <c r="K34" s="82">
        <v>0</v>
      </c>
      <c r="L34" s="82">
        <v>0</v>
      </c>
      <c r="M34" s="82">
        <v>0</v>
      </c>
      <c r="N34" s="82">
        <v>112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121.59399999999999</v>
      </c>
      <c r="AF34" s="82">
        <v>0</v>
      </c>
      <c r="AG34" s="82">
        <v>0</v>
      </c>
      <c r="AH34" s="82">
        <v>0</v>
      </c>
      <c r="AI34" s="82">
        <v>121.59399999999999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112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-112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121.59399999999999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-121.59399999999999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1120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1120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1215.94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1215.94</v>
      </c>
      <c r="DF34" s="81">
        <f t="shared" si="31"/>
        <v>233.59399999999999</v>
      </c>
      <c r="DG34" s="81">
        <f t="shared" si="32"/>
        <v>-112</v>
      </c>
      <c r="DH34" s="81">
        <f t="shared" si="33"/>
        <v>0</v>
      </c>
      <c r="DI34" s="81">
        <f t="shared" si="34"/>
        <v>0</v>
      </c>
      <c r="DJ34" s="81">
        <f t="shared" si="35"/>
        <v>-121.59399999999999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-132</v>
      </c>
      <c r="D35" s="82">
        <v>0</v>
      </c>
      <c r="E35" s="82">
        <v>0</v>
      </c>
      <c r="F35" s="82">
        <v>-120.02</v>
      </c>
      <c r="G35" s="82">
        <v>-252.02</v>
      </c>
      <c r="H35" s="76"/>
      <c r="I35" s="31">
        <v>33</v>
      </c>
      <c r="J35" s="82">
        <v>132</v>
      </c>
      <c r="K35" s="82">
        <v>0</v>
      </c>
      <c r="L35" s="82">
        <v>0</v>
      </c>
      <c r="M35" s="82">
        <v>0</v>
      </c>
      <c r="N35" s="82">
        <v>132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120.02</v>
      </c>
      <c r="AF35" s="82">
        <v>0</v>
      </c>
      <c r="AG35" s="82">
        <v>0</v>
      </c>
      <c r="AH35" s="82">
        <v>0</v>
      </c>
      <c r="AI35" s="82">
        <v>120.02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132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-132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120.02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-120.02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1320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1320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1200.2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1200.2</v>
      </c>
      <c r="DF35" s="81">
        <f t="shared" si="31"/>
        <v>252.01999999999998</v>
      </c>
      <c r="DG35" s="81">
        <f t="shared" si="32"/>
        <v>-132</v>
      </c>
      <c r="DH35" s="81">
        <f t="shared" si="33"/>
        <v>0</v>
      </c>
      <c r="DI35" s="81">
        <f t="shared" si="34"/>
        <v>0</v>
      </c>
      <c r="DJ35" s="81">
        <f t="shared" si="35"/>
        <v>-120.02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-152</v>
      </c>
      <c r="D36" s="82">
        <v>0</v>
      </c>
      <c r="E36" s="82">
        <v>0</v>
      </c>
      <c r="F36" s="82">
        <v>-121.226</v>
      </c>
      <c r="G36" s="82">
        <v>-273.226</v>
      </c>
      <c r="H36" s="76"/>
      <c r="I36" s="31">
        <v>34</v>
      </c>
      <c r="J36" s="82">
        <v>152</v>
      </c>
      <c r="K36" s="82">
        <v>0</v>
      </c>
      <c r="L36" s="82">
        <v>0</v>
      </c>
      <c r="M36" s="82">
        <v>0</v>
      </c>
      <c r="N36" s="82">
        <v>152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121.226</v>
      </c>
      <c r="AF36" s="82">
        <v>0</v>
      </c>
      <c r="AG36" s="82">
        <v>0</v>
      </c>
      <c r="AH36" s="82">
        <v>0</v>
      </c>
      <c r="AI36" s="82">
        <v>121.226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152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-152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121.226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-121.226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1520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1520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1212.26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1212.26</v>
      </c>
      <c r="DF36" s="81">
        <f t="shared" si="31"/>
        <v>273.226</v>
      </c>
      <c r="DG36" s="81">
        <f t="shared" si="32"/>
        <v>-152</v>
      </c>
      <c r="DH36" s="81">
        <f t="shared" si="33"/>
        <v>0</v>
      </c>
      <c r="DI36" s="81">
        <f t="shared" si="34"/>
        <v>0</v>
      </c>
      <c r="DJ36" s="81">
        <f t="shared" si="35"/>
        <v>-121.226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-133</v>
      </c>
      <c r="D37" s="82">
        <v>0</v>
      </c>
      <c r="E37" s="82">
        <v>0</v>
      </c>
      <c r="F37" s="82">
        <v>-117.48</v>
      </c>
      <c r="G37" s="82">
        <v>-250.48</v>
      </c>
      <c r="H37" s="76"/>
      <c r="I37" s="31">
        <v>35</v>
      </c>
      <c r="J37" s="82">
        <v>133</v>
      </c>
      <c r="K37" s="82">
        <v>0</v>
      </c>
      <c r="L37" s="82">
        <v>0</v>
      </c>
      <c r="M37" s="82">
        <v>0</v>
      </c>
      <c r="N37" s="82">
        <v>133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117.48</v>
      </c>
      <c r="AF37" s="82">
        <v>0</v>
      </c>
      <c r="AG37" s="82">
        <v>0</v>
      </c>
      <c r="AH37" s="82">
        <v>0</v>
      </c>
      <c r="AI37" s="82">
        <v>117.48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133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-133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117.48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-117.48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1330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1330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1174.8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1174.8</v>
      </c>
      <c r="DF37" s="81">
        <f t="shared" si="31"/>
        <v>250.48000000000002</v>
      </c>
      <c r="DG37" s="81">
        <f t="shared" si="32"/>
        <v>-133</v>
      </c>
      <c r="DH37" s="81">
        <f t="shared" si="33"/>
        <v>0</v>
      </c>
      <c r="DI37" s="81">
        <f t="shared" si="34"/>
        <v>0</v>
      </c>
      <c r="DJ37" s="81">
        <f t="shared" si="35"/>
        <v>-117.48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-146</v>
      </c>
      <c r="D38" s="82">
        <v>0</v>
      </c>
      <c r="E38" s="82">
        <v>0</v>
      </c>
      <c r="F38" s="82">
        <v>-118.447</v>
      </c>
      <c r="G38" s="82">
        <v>-264.447</v>
      </c>
      <c r="H38" s="76"/>
      <c r="I38" s="31">
        <v>36</v>
      </c>
      <c r="J38" s="82">
        <v>146</v>
      </c>
      <c r="K38" s="82">
        <v>0</v>
      </c>
      <c r="L38" s="82">
        <v>0</v>
      </c>
      <c r="M38" s="82">
        <v>0</v>
      </c>
      <c r="N38" s="82">
        <v>146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118.447</v>
      </c>
      <c r="AF38" s="82">
        <v>0</v>
      </c>
      <c r="AG38" s="82">
        <v>0</v>
      </c>
      <c r="AH38" s="82">
        <v>0</v>
      </c>
      <c r="AI38" s="82">
        <v>118.447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146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-146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118.447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-118.447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1460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1460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1184.47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1184.47</v>
      </c>
      <c r="DF38" s="81">
        <f t="shared" si="31"/>
        <v>264.447</v>
      </c>
      <c r="DG38" s="81">
        <f t="shared" si="32"/>
        <v>-146</v>
      </c>
      <c r="DH38" s="81">
        <f t="shared" si="33"/>
        <v>0</v>
      </c>
      <c r="DI38" s="81">
        <f t="shared" si="34"/>
        <v>0</v>
      </c>
      <c r="DJ38" s="81">
        <f t="shared" si="35"/>
        <v>-118.447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-171.74799999999999</v>
      </c>
      <c r="D39" s="82">
        <v>0</v>
      </c>
      <c r="E39" s="82">
        <v>0</v>
      </c>
      <c r="F39" s="82">
        <v>-117.252</v>
      </c>
      <c r="G39" s="82">
        <v>-289</v>
      </c>
      <c r="H39" s="76"/>
      <c r="I39" s="31">
        <v>37</v>
      </c>
      <c r="J39" s="82">
        <v>171.74799999999999</v>
      </c>
      <c r="K39" s="82">
        <v>0</v>
      </c>
      <c r="L39" s="82">
        <v>0</v>
      </c>
      <c r="M39" s="82">
        <v>0</v>
      </c>
      <c r="N39" s="82">
        <v>171.74799999999999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117.252</v>
      </c>
      <c r="AF39" s="82">
        <v>0</v>
      </c>
      <c r="AG39" s="82">
        <v>0</v>
      </c>
      <c r="AH39" s="82">
        <v>0</v>
      </c>
      <c r="AI39" s="82">
        <v>117.252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171.74799999999999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-171.74799999999999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117.252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-117.252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1717.48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1717.48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1172.52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1172.52</v>
      </c>
      <c r="DF39" s="81">
        <f t="shared" si="31"/>
        <v>289</v>
      </c>
      <c r="DG39" s="81">
        <f t="shared" si="32"/>
        <v>-171.74799999999999</v>
      </c>
      <c r="DH39" s="81">
        <f t="shared" si="33"/>
        <v>0</v>
      </c>
      <c r="DI39" s="81">
        <f t="shared" si="34"/>
        <v>0</v>
      </c>
      <c r="DJ39" s="81">
        <f t="shared" si="35"/>
        <v>-117.252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-187.58500000000001</v>
      </c>
      <c r="D40" s="82">
        <v>0</v>
      </c>
      <c r="E40" s="82">
        <v>0</v>
      </c>
      <c r="F40" s="82">
        <v>-93.415000000000006</v>
      </c>
      <c r="G40" s="82">
        <v>-281</v>
      </c>
      <c r="H40" s="76"/>
      <c r="I40" s="31">
        <v>38</v>
      </c>
      <c r="J40" s="82">
        <v>187.58500000000001</v>
      </c>
      <c r="K40" s="82">
        <v>0</v>
      </c>
      <c r="L40" s="82">
        <v>0</v>
      </c>
      <c r="M40" s="82">
        <v>0</v>
      </c>
      <c r="N40" s="82">
        <v>187.58500000000001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93.415000000000006</v>
      </c>
      <c r="AF40" s="82">
        <v>0</v>
      </c>
      <c r="AG40" s="82">
        <v>0</v>
      </c>
      <c r="AH40" s="82">
        <v>0</v>
      </c>
      <c r="AI40" s="82">
        <v>93.415000000000006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187.58500000000001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-187.58500000000001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93.415000000000006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-93.415000000000006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1875.8500000000001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1875.8500000000001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934.15000000000009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934.15000000000009</v>
      </c>
      <c r="DF40" s="81">
        <f t="shared" si="31"/>
        <v>281</v>
      </c>
      <c r="DG40" s="81">
        <f t="shared" si="32"/>
        <v>-187.58500000000001</v>
      </c>
      <c r="DH40" s="81">
        <f t="shared" si="33"/>
        <v>0</v>
      </c>
      <c r="DI40" s="81">
        <f t="shared" si="34"/>
        <v>0</v>
      </c>
      <c r="DJ40" s="81">
        <f t="shared" si="35"/>
        <v>-93.415000000000006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-148</v>
      </c>
      <c r="D41" s="82">
        <v>0</v>
      </c>
      <c r="E41" s="82">
        <v>0</v>
      </c>
      <c r="F41" s="82">
        <v>-67.375</v>
      </c>
      <c r="G41" s="82">
        <v>-215.375</v>
      </c>
      <c r="H41" s="76"/>
      <c r="I41" s="31">
        <v>39</v>
      </c>
      <c r="J41" s="82">
        <v>148</v>
      </c>
      <c r="K41" s="82">
        <v>0</v>
      </c>
      <c r="L41" s="82">
        <v>0</v>
      </c>
      <c r="M41" s="82">
        <v>0</v>
      </c>
      <c r="N41" s="82">
        <v>148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67.375</v>
      </c>
      <c r="AF41" s="82">
        <v>0</v>
      </c>
      <c r="AG41" s="82">
        <v>0</v>
      </c>
      <c r="AH41" s="82">
        <v>0</v>
      </c>
      <c r="AI41" s="82">
        <v>67.375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148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-148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67.375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-67.375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1480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1480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673.75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673.75</v>
      </c>
      <c r="DF41" s="81">
        <f t="shared" si="31"/>
        <v>215.375</v>
      </c>
      <c r="DG41" s="81">
        <f t="shared" si="32"/>
        <v>-148</v>
      </c>
      <c r="DH41" s="81">
        <f t="shared" si="33"/>
        <v>0</v>
      </c>
      <c r="DI41" s="81">
        <f t="shared" si="34"/>
        <v>0</v>
      </c>
      <c r="DJ41" s="81">
        <f t="shared" si="35"/>
        <v>-67.375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-133</v>
      </c>
      <c r="D42" s="82">
        <v>0</v>
      </c>
      <c r="E42" s="82">
        <v>0</v>
      </c>
      <c r="F42" s="82">
        <v>-35.520000000000003</v>
      </c>
      <c r="G42" s="82">
        <v>-168.52</v>
      </c>
      <c r="H42" s="76"/>
      <c r="I42" s="31">
        <v>40</v>
      </c>
      <c r="J42" s="82">
        <v>133</v>
      </c>
      <c r="K42" s="82">
        <v>0</v>
      </c>
      <c r="L42" s="82">
        <v>0</v>
      </c>
      <c r="M42" s="82">
        <v>0</v>
      </c>
      <c r="N42" s="82">
        <v>133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35.520000000000003</v>
      </c>
      <c r="AF42" s="82">
        <v>0</v>
      </c>
      <c r="AG42" s="82">
        <v>0</v>
      </c>
      <c r="AH42" s="82">
        <v>0</v>
      </c>
      <c r="AI42" s="82">
        <v>35.520000000000003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133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-133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35.520000000000003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-35.520000000000003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1330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1330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355.20000000000005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355.20000000000005</v>
      </c>
      <c r="DF42" s="81">
        <f t="shared" si="31"/>
        <v>168.52</v>
      </c>
      <c r="DG42" s="81">
        <f t="shared" si="32"/>
        <v>-133</v>
      </c>
      <c r="DH42" s="81">
        <f t="shared" si="33"/>
        <v>0</v>
      </c>
      <c r="DI42" s="81">
        <f t="shared" si="34"/>
        <v>0</v>
      </c>
      <c r="DJ42" s="81">
        <f t="shared" si="35"/>
        <v>-35.520000000000003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-122</v>
      </c>
      <c r="D43" s="82">
        <v>0</v>
      </c>
      <c r="E43" s="82">
        <v>0</v>
      </c>
      <c r="F43" s="82">
        <v>0</v>
      </c>
      <c r="G43" s="82">
        <v>-122</v>
      </c>
      <c r="H43" s="76"/>
      <c r="I43" s="31">
        <v>41</v>
      </c>
      <c r="J43" s="82">
        <v>122</v>
      </c>
      <c r="K43" s="82">
        <v>0</v>
      </c>
      <c r="L43" s="82">
        <v>0</v>
      </c>
      <c r="M43" s="82">
        <v>0</v>
      </c>
      <c r="N43" s="82">
        <v>122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122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-122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1220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1220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122</v>
      </c>
      <c r="DG43" s="81">
        <f t="shared" si="32"/>
        <v>-122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-126</v>
      </c>
      <c r="D44" s="82">
        <v>0</v>
      </c>
      <c r="E44" s="82">
        <v>0</v>
      </c>
      <c r="F44" s="82">
        <v>0</v>
      </c>
      <c r="G44" s="82">
        <v>-126</v>
      </c>
      <c r="H44" s="76"/>
      <c r="I44" s="31">
        <v>42</v>
      </c>
      <c r="J44" s="82">
        <v>126</v>
      </c>
      <c r="K44" s="82">
        <v>0</v>
      </c>
      <c r="L44" s="82">
        <v>0</v>
      </c>
      <c r="M44" s="82">
        <v>0</v>
      </c>
      <c r="N44" s="82">
        <v>126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126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-126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1260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1260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126</v>
      </c>
      <c r="DG44" s="81">
        <f t="shared" si="32"/>
        <v>-126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-112</v>
      </c>
      <c r="D45" s="82">
        <v>0</v>
      </c>
      <c r="E45" s="82">
        <v>0</v>
      </c>
      <c r="F45" s="82">
        <v>0</v>
      </c>
      <c r="G45" s="82">
        <v>-112</v>
      </c>
      <c r="H45" s="76"/>
      <c r="I45" s="31">
        <v>43</v>
      </c>
      <c r="J45" s="82">
        <v>112</v>
      </c>
      <c r="K45" s="82">
        <v>0</v>
      </c>
      <c r="L45" s="82">
        <v>0</v>
      </c>
      <c r="M45" s="82">
        <v>0</v>
      </c>
      <c r="N45" s="82">
        <v>112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112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-112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1120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1120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112</v>
      </c>
      <c r="DG45" s="81">
        <f t="shared" si="32"/>
        <v>-112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-107</v>
      </c>
      <c r="D46" s="82">
        <v>0</v>
      </c>
      <c r="E46" s="82">
        <v>0</v>
      </c>
      <c r="F46" s="82">
        <v>0</v>
      </c>
      <c r="G46" s="82">
        <v>-107</v>
      </c>
      <c r="H46" s="76"/>
      <c r="I46" s="31">
        <v>44</v>
      </c>
      <c r="J46" s="82">
        <v>107</v>
      </c>
      <c r="K46" s="82">
        <v>0</v>
      </c>
      <c r="L46" s="82">
        <v>0</v>
      </c>
      <c r="M46" s="82">
        <v>0</v>
      </c>
      <c r="N46" s="82">
        <v>107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107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-107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1070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1070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107</v>
      </c>
      <c r="DG46" s="81">
        <f t="shared" si="32"/>
        <v>-107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-107</v>
      </c>
      <c r="D47" s="82">
        <v>0</v>
      </c>
      <c r="E47" s="82">
        <v>0</v>
      </c>
      <c r="F47" s="82">
        <v>0</v>
      </c>
      <c r="G47" s="82">
        <v>-107</v>
      </c>
      <c r="H47" s="76"/>
      <c r="I47" s="31">
        <v>45</v>
      </c>
      <c r="J47" s="82">
        <v>107</v>
      </c>
      <c r="K47" s="82">
        <v>0</v>
      </c>
      <c r="L47" s="82">
        <v>0</v>
      </c>
      <c r="M47" s="82">
        <v>0</v>
      </c>
      <c r="N47" s="82">
        <v>107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107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-107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1070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1070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107</v>
      </c>
      <c r="DG47" s="81">
        <f t="shared" si="32"/>
        <v>-107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-107</v>
      </c>
      <c r="D48" s="82">
        <v>0</v>
      </c>
      <c r="E48" s="82">
        <v>0</v>
      </c>
      <c r="F48" s="82">
        <v>0</v>
      </c>
      <c r="G48" s="82">
        <v>-107</v>
      </c>
      <c r="H48" s="76"/>
      <c r="I48" s="31">
        <v>46</v>
      </c>
      <c r="J48" s="82">
        <v>107</v>
      </c>
      <c r="K48" s="82">
        <v>0</v>
      </c>
      <c r="L48" s="82">
        <v>0</v>
      </c>
      <c r="M48" s="82">
        <v>0</v>
      </c>
      <c r="N48" s="82">
        <v>107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107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-107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1070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1070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107</v>
      </c>
      <c r="DG48" s="81">
        <f t="shared" si="32"/>
        <v>-107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-107</v>
      </c>
      <c r="D49" s="82">
        <v>0</v>
      </c>
      <c r="E49" s="82">
        <v>0</v>
      </c>
      <c r="F49" s="82">
        <v>0</v>
      </c>
      <c r="G49" s="82">
        <v>-107</v>
      </c>
      <c r="H49" s="76"/>
      <c r="I49" s="31">
        <v>47</v>
      </c>
      <c r="J49" s="82">
        <v>107</v>
      </c>
      <c r="K49" s="82">
        <v>0</v>
      </c>
      <c r="L49" s="82">
        <v>0</v>
      </c>
      <c r="M49" s="82">
        <v>0</v>
      </c>
      <c r="N49" s="82">
        <v>107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107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-107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1070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1070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107</v>
      </c>
      <c r="DG49" s="81">
        <f t="shared" si="32"/>
        <v>-107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-112</v>
      </c>
      <c r="D50" s="82">
        <v>0</v>
      </c>
      <c r="E50" s="82">
        <v>0</v>
      </c>
      <c r="F50" s="82">
        <v>0</v>
      </c>
      <c r="G50" s="82">
        <v>-112</v>
      </c>
      <c r="H50" s="76"/>
      <c r="I50" s="31">
        <v>48</v>
      </c>
      <c r="J50" s="82">
        <v>112</v>
      </c>
      <c r="K50" s="82">
        <v>0</v>
      </c>
      <c r="L50" s="82">
        <v>0</v>
      </c>
      <c r="M50" s="82">
        <v>0</v>
      </c>
      <c r="N50" s="82">
        <v>112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112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-112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1120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1120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112</v>
      </c>
      <c r="DG50" s="81">
        <f t="shared" si="32"/>
        <v>-112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-102</v>
      </c>
      <c r="D51" s="82">
        <v>0</v>
      </c>
      <c r="E51" s="82">
        <v>0</v>
      </c>
      <c r="F51" s="82">
        <v>0</v>
      </c>
      <c r="G51" s="82">
        <v>-102</v>
      </c>
      <c r="H51" s="76"/>
      <c r="I51" s="31">
        <v>49</v>
      </c>
      <c r="J51" s="82">
        <v>102</v>
      </c>
      <c r="K51" s="82">
        <v>0</v>
      </c>
      <c r="L51" s="82">
        <v>0</v>
      </c>
      <c r="M51" s="82">
        <v>0</v>
      </c>
      <c r="N51" s="82">
        <v>102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102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-102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1020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1020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102</v>
      </c>
      <c r="DG51" s="81">
        <f t="shared" si="32"/>
        <v>-102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-102</v>
      </c>
      <c r="D52" s="82">
        <v>0</v>
      </c>
      <c r="E52" s="82">
        <v>0</v>
      </c>
      <c r="F52" s="82">
        <v>0</v>
      </c>
      <c r="G52" s="82">
        <v>-102</v>
      </c>
      <c r="H52" s="76"/>
      <c r="I52" s="31">
        <v>50</v>
      </c>
      <c r="J52" s="82">
        <v>102</v>
      </c>
      <c r="K52" s="82">
        <v>0</v>
      </c>
      <c r="L52" s="82">
        <v>0</v>
      </c>
      <c r="M52" s="82">
        <v>0</v>
      </c>
      <c r="N52" s="82">
        <v>102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102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-102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1020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1020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102</v>
      </c>
      <c r="DG52" s="81">
        <f t="shared" si="32"/>
        <v>-102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-112</v>
      </c>
      <c r="D53" s="82">
        <v>0</v>
      </c>
      <c r="E53" s="82">
        <v>0</v>
      </c>
      <c r="F53" s="82">
        <v>0</v>
      </c>
      <c r="G53" s="82">
        <v>-112</v>
      </c>
      <c r="H53" s="76"/>
      <c r="I53" s="31">
        <v>51</v>
      </c>
      <c r="J53" s="82">
        <v>112</v>
      </c>
      <c r="K53" s="82">
        <v>0</v>
      </c>
      <c r="L53" s="82">
        <v>0</v>
      </c>
      <c r="M53" s="82">
        <v>0</v>
      </c>
      <c r="N53" s="82">
        <v>112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112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-112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1120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1120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112</v>
      </c>
      <c r="DG53" s="81">
        <f t="shared" si="32"/>
        <v>-112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-117</v>
      </c>
      <c r="D54" s="82">
        <v>0</v>
      </c>
      <c r="E54" s="82">
        <v>0</v>
      </c>
      <c r="F54" s="82">
        <v>0</v>
      </c>
      <c r="G54" s="82">
        <v>-117</v>
      </c>
      <c r="H54" s="76"/>
      <c r="I54" s="31">
        <v>52</v>
      </c>
      <c r="J54" s="82">
        <v>117</v>
      </c>
      <c r="K54" s="82">
        <v>0</v>
      </c>
      <c r="L54" s="82">
        <v>0</v>
      </c>
      <c r="M54" s="82">
        <v>0</v>
      </c>
      <c r="N54" s="82">
        <v>117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117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-117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1170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1170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117</v>
      </c>
      <c r="DG54" s="81">
        <f t="shared" si="32"/>
        <v>-117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-50.804000000000002</v>
      </c>
      <c r="D55" s="82">
        <v>0</v>
      </c>
      <c r="E55" s="82">
        <v>0</v>
      </c>
      <c r="F55" s="82">
        <v>-69.195999999999998</v>
      </c>
      <c r="G55" s="82">
        <v>-120</v>
      </c>
      <c r="H55" s="76"/>
      <c r="I55" s="31">
        <v>53</v>
      </c>
      <c r="J55" s="82">
        <v>50.804000000000002</v>
      </c>
      <c r="K55" s="82">
        <v>0</v>
      </c>
      <c r="L55" s="82">
        <v>0</v>
      </c>
      <c r="M55" s="82">
        <v>0</v>
      </c>
      <c r="N55" s="82">
        <v>50.804000000000002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69.195999999999998</v>
      </c>
      <c r="AF55" s="82">
        <v>0</v>
      </c>
      <c r="AG55" s="82">
        <v>0</v>
      </c>
      <c r="AH55" s="82">
        <v>0</v>
      </c>
      <c r="AI55" s="82">
        <v>69.195999999999998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50.804000000000002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-50.804000000000002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69.195999999999998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-69.195999999999998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508.04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508.04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691.96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691.96</v>
      </c>
      <c r="DF55" s="81">
        <f t="shared" si="31"/>
        <v>120</v>
      </c>
      <c r="DG55" s="81">
        <f t="shared" si="32"/>
        <v>-50.804000000000002</v>
      </c>
      <c r="DH55" s="81">
        <f t="shared" si="33"/>
        <v>0</v>
      </c>
      <c r="DI55" s="81">
        <f t="shared" si="34"/>
        <v>0</v>
      </c>
      <c r="DJ55" s="81">
        <f t="shared" si="35"/>
        <v>-69.195999999999998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-42.76</v>
      </c>
      <c r="D56" s="82">
        <v>0</v>
      </c>
      <c r="E56" s="82">
        <v>0</v>
      </c>
      <c r="F56" s="82">
        <v>-58.24</v>
      </c>
      <c r="G56" s="82">
        <v>-101</v>
      </c>
      <c r="H56" s="76"/>
      <c r="I56" s="31">
        <v>54</v>
      </c>
      <c r="J56" s="82">
        <v>42.76</v>
      </c>
      <c r="K56" s="82">
        <v>0</v>
      </c>
      <c r="L56" s="82">
        <v>0</v>
      </c>
      <c r="M56" s="82">
        <v>0</v>
      </c>
      <c r="N56" s="82">
        <v>42.76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58.24</v>
      </c>
      <c r="AF56" s="82">
        <v>0</v>
      </c>
      <c r="AG56" s="82">
        <v>0</v>
      </c>
      <c r="AH56" s="82">
        <v>0</v>
      </c>
      <c r="AI56" s="82">
        <v>58.24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42.76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-42.76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58.24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-58.24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427.59999999999997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427.59999999999997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582.4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582.4</v>
      </c>
      <c r="DF56" s="81">
        <f t="shared" si="31"/>
        <v>101</v>
      </c>
      <c r="DG56" s="81">
        <f t="shared" si="32"/>
        <v>-42.76</v>
      </c>
      <c r="DH56" s="81">
        <f t="shared" si="33"/>
        <v>0</v>
      </c>
      <c r="DI56" s="81">
        <f t="shared" si="34"/>
        <v>0</v>
      </c>
      <c r="DJ56" s="81">
        <f t="shared" si="35"/>
        <v>-58.24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-55.460999999999999</v>
      </c>
      <c r="D57" s="82">
        <v>0</v>
      </c>
      <c r="E57" s="82">
        <v>0</v>
      </c>
      <c r="F57" s="82">
        <v>-75.539000000000001</v>
      </c>
      <c r="G57" s="82">
        <v>-131</v>
      </c>
      <c r="H57" s="76"/>
      <c r="I57" s="31">
        <v>55</v>
      </c>
      <c r="J57" s="82">
        <v>55.460999999999999</v>
      </c>
      <c r="K57" s="82">
        <v>0</v>
      </c>
      <c r="L57" s="82">
        <v>0</v>
      </c>
      <c r="M57" s="82">
        <v>0</v>
      </c>
      <c r="N57" s="82">
        <v>55.460999999999999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75.539000000000001</v>
      </c>
      <c r="AF57" s="82">
        <v>0</v>
      </c>
      <c r="AG57" s="82">
        <v>0</v>
      </c>
      <c r="AH57" s="82">
        <v>0</v>
      </c>
      <c r="AI57" s="82">
        <v>75.539000000000001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55.460999999999999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-55.460999999999999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75.539000000000001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-75.539000000000001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554.61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554.61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755.39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755.39</v>
      </c>
      <c r="DF57" s="81">
        <f t="shared" si="31"/>
        <v>131</v>
      </c>
      <c r="DG57" s="81">
        <f t="shared" si="32"/>
        <v>-55.460999999999999</v>
      </c>
      <c r="DH57" s="81">
        <f t="shared" si="33"/>
        <v>0</v>
      </c>
      <c r="DI57" s="81">
        <f t="shared" si="34"/>
        <v>0</v>
      </c>
      <c r="DJ57" s="81">
        <f t="shared" si="35"/>
        <v>-75.539000000000001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-116.827</v>
      </c>
      <c r="D58" s="82">
        <v>0</v>
      </c>
      <c r="E58" s="82">
        <v>0</v>
      </c>
      <c r="F58" s="82">
        <v>-25.172999999999998</v>
      </c>
      <c r="G58" s="82">
        <v>-142</v>
      </c>
      <c r="H58" s="76"/>
      <c r="I58" s="31">
        <v>56</v>
      </c>
      <c r="J58" s="82">
        <v>116.827</v>
      </c>
      <c r="K58" s="82">
        <v>0</v>
      </c>
      <c r="L58" s="82">
        <v>0</v>
      </c>
      <c r="M58" s="82">
        <v>0</v>
      </c>
      <c r="N58" s="82">
        <v>116.827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25.172999999999998</v>
      </c>
      <c r="AF58" s="82">
        <v>0</v>
      </c>
      <c r="AG58" s="82">
        <v>0</v>
      </c>
      <c r="AH58" s="82">
        <v>0</v>
      </c>
      <c r="AI58" s="82">
        <v>25.172999999999998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116.827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-116.827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25.172999999999998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-25.172999999999998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1168.27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1168.27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251.73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251.73</v>
      </c>
      <c r="DF58" s="81">
        <f t="shared" si="31"/>
        <v>142</v>
      </c>
      <c r="DG58" s="81">
        <f t="shared" si="32"/>
        <v>-116.827</v>
      </c>
      <c r="DH58" s="81">
        <f t="shared" si="33"/>
        <v>0</v>
      </c>
      <c r="DI58" s="81">
        <f t="shared" si="34"/>
        <v>0</v>
      </c>
      <c r="DJ58" s="81">
        <f t="shared" si="35"/>
        <v>-25.172999999999998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-132</v>
      </c>
      <c r="D59" s="82">
        <v>0</v>
      </c>
      <c r="E59" s="82">
        <v>0</v>
      </c>
      <c r="F59" s="82">
        <v>0</v>
      </c>
      <c r="G59" s="82">
        <v>-132</v>
      </c>
      <c r="H59" s="76"/>
      <c r="I59" s="31">
        <v>57</v>
      </c>
      <c r="J59" s="82">
        <v>132</v>
      </c>
      <c r="K59" s="82">
        <v>0</v>
      </c>
      <c r="L59" s="82">
        <v>0</v>
      </c>
      <c r="M59" s="82">
        <v>0</v>
      </c>
      <c r="N59" s="82">
        <v>132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132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-132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1320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1320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132</v>
      </c>
      <c r="DG59" s="81">
        <f t="shared" si="32"/>
        <v>-132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-107</v>
      </c>
      <c r="D60" s="82">
        <v>0</v>
      </c>
      <c r="E60" s="82">
        <v>0</v>
      </c>
      <c r="F60" s="82">
        <v>0</v>
      </c>
      <c r="G60" s="82">
        <v>-107</v>
      </c>
      <c r="H60" s="76"/>
      <c r="I60" s="31">
        <v>58</v>
      </c>
      <c r="J60" s="82">
        <v>107</v>
      </c>
      <c r="K60" s="82">
        <v>0</v>
      </c>
      <c r="L60" s="82">
        <v>0</v>
      </c>
      <c r="M60" s="82">
        <v>0</v>
      </c>
      <c r="N60" s="82">
        <v>107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107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-107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1070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1070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107</v>
      </c>
      <c r="DG60" s="81">
        <f t="shared" si="32"/>
        <v>-107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-97</v>
      </c>
      <c r="D61" s="82">
        <v>0</v>
      </c>
      <c r="E61" s="82">
        <v>0</v>
      </c>
      <c r="F61" s="82">
        <v>0</v>
      </c>
      <c r="G61" s="82">
        <v>-97</v>
      </c>
      <c r="H61" s="76"/>
      <c r="I61" s="31">
        <v>59</v>
      </c>
      <c r="J61" s="82">
        <v>97</v>
      </c>
      <c r="K61" s="82">
        <v>0</v>
      </c>
      <c r="L61" s="82">
        <v>0</v>
      </c>
      <c r="M61" s="82">
        <v>0</v>
      </c>
      <c r="N61" s="82">
        <v>97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97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-97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970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970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97</v>
      </c>
      <c r="DG61" s="81">
        <f t="shared" si="32"/>
        <v>-97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-77</v>
      </c>
      <c r="D62" s="82">
        <v>0</v>
      </c>
      <c r="E62" s="82">
        <v>0</v>
      </c>
      <c r="F62" s="82">
        <v>0</v>
      </c>
      <c r="G62" s="82">
        <v>-77</v>
      </c>
      <c r="H62" s="76"/>
      <c r="I62" s="31">
        <v>60</v>
      </c>
      <c r="J62" s="82">
        <v>77</v>
      </c>
      <c r="K62" s="82">
        <v>0</v>
      </c>
      <c r="L62" s="82">
        <v>0</v>
      </c>
      <c r="M62" s="82">
        <v>0</v>
      </c>
      <c r="N62" s="82">
        <v>77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77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-77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770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770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77</v>
      </c>
      <c r="DG62" s="81">
        <f t="shared" si="32"/>
        <v>-77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-62</v>
      </c>
      <c r="D63" s="82">
        <v>0</v>
      </c>
      <c r="E63" s="82">
        <v>0</v>
      </c>
      <c r="F63" s="82">
        <v>0</v>
      </c>
      <c r="G63" s="82">
        <v>-62</v>
      </c>
      <c r="H63" s="76"/>
      <c r="I63" s="31">
        <v>61</v>
      </c>
      <c r="J63" s="82">
        <v>62</v>
      </c>
      <c r="K63" s="82">
        <v>0</v>
      </c>
      <c r="L63" s="82">
        <v>0</v>
      </c>
      <c r="M63" s="82">
        <v>0</v>
      </c>
      <c r="N63" s="82">
        <v>62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62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-62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620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620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62</v>
      </c>
      <c r="DG63" s="81">
        <f t="shared" si="32"/>
        <v>-62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-52</v>
      </c>
      <c r="D64" s="82">
        <v>0</v>
      </c>
      <c r="E64" s="82">
        <v>0</v>
      </c>
      <c r="F64" s="82">
        <v>0</v>
      </c>
      <c r="G64" s="82">
        <v>-52</v>
      </c>
      <c r="H64" s="76"/>
      <c r="I64" s="31">
        <v>62</v>
      </c>
      <c r="J64" s="82">
        <v>52</v>
      </c>
      <c r="K64" s="82">
        <v>0</v>
      </c>
      <c r="L64" s="82">
        <v>0</v>
      </c>
      <c r="M64" s="82">
        <v>0</v>
      </c>
      <c r="N64" s="82">
        <v>52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52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-52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520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520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52</v>
      </c>
      <c r="DG64" s="81">
        <f t="shared" si="32"/>
        <v>-52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-82</v>
      </c>
      <c r="D65" s="82">
        <v>0</v>
      </c>
      <c r="E65" s="82">
        <v>0</v>
      </c>
      <c r="F65" s="82">
        <v>0</v>
      </c>
      <c r="G65" s="82">
        <v>-82</v>
      </c>
      <c r="H65" s="76"/>
      <c r="I65" s="31">
        <v>63</v>
      </c>
      <c r="J65" s="82">
        <v>82</v>
      </c>
      <c r="K65" s="82">
        <v>0</v>
      </c>
      <c r="L65" s="82">
        <v>0</v>
      </c>
      <c r="M65" s="82">
        <v>0</v>
      </c>
      <c r="N65" s="82">
        <v>82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82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-82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820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820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82</v>
      </c>
      <c r="DG65" s="81">
        <f t="shared" si="32"/>
        <v>-82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-67</v>
      </c>
      <c r="D66" s="82">
        <v>0</v>
      </c>
      <c r="E66" s="82">
        <v>0</v>
      </c>
      <c r="F66" s="82">
        <v>0</v>
      </c>
      <c r="G66" s="82">
        <v>-67</v>
      </c>
      <c r="H66" s="76"/>
      <c r="I66" s="31">
        <v>64</v>
      </c>
      <c r="J66" s="82">
        <v>67</v>
      </c>
      <c r="K66" s="82">
        <v>0</v>
      </c>
      <c r="L66" s="82">
        <v>0</v>
      </c>
      <c r="M66" s="82">
        <v>0</v>
      </c>
      <c r="N66" s="82">
        <v>67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67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-67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670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670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67</v>
      </c>
      <c r="DG66" s="81">
        <f t="shared" si="32"/>
        <v>-67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-75</v>
      </c>
      <c r="D67" s="82">
        <v>0</v>
      </c>
      <c r="E67" s="82">
        <v>0</v>
      </c>
      <c r="F67" s="82">
        <v>-187.999</v>
      </c>
      <c r="G67" s="82">
        <v>-262.99900000000002</v>
      </c>
      <c r="H67" s="76"/>
      <c r="I67" s="31">
        <v>65</v>
      </c>
      <c r="J67" s="82">
        <v>75</v>
      </c>
      <c r="K67" s="82">
        <v>0</v>
      </c>
      <c r="L67" s="82">
        <v>0</v>
      </c>
      <c r="M67" s="82">
        <v>0</v>
      </c>
      <c r="N67" s="82">
        <v>75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187.999</v>
      </c>
      <c r="AF67" s="82">
        <v>0</v>
      </c>
      <c r="AG67" s="82">
        <v>0</v>
      </c>
      <c r="AH67" s="82">
        <v>0</v>
      </c>
      <c r="AI67" s="82">
        <v>187.999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75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-75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187.999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-187.999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750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750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1879.99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1879.99</v>
      </c>
      <c r="DF67" s="81">
        <f t="shared" si="31"/>
        <v>262.99900000000002</v>
      </c>
      <c r="DG67" s="81">
        <f t="shared" si="32"/>
        <v>-75</v>
      </c>
      <c r="DH67" s="81">
        <f t="shared" si="33"/>
        <v>0</v>
      </c>
      <c r="DI67" s="81">
        <f t="shared" si="34"/>
        <v>0</v>
      </c>
      <c r="DJ67" s="81">
        <f t="shared" si="35"/>
        <v>-187.999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-65</v>
      </c>
      <c r="D68" s="82">
        <v>0</v>
      </c>
      <c r="E68" s="82">
        <v>0</v>
      </c>
      <c r="F68" s="82">
        <v>-170.76900000000001</v>
      </c>
      <c r="G68" s="82">
        <v>-235.76900000000001</v>
      </c>
      <c r="H68" s="76"/>
      <c r="I68" s="31">
        <v>66</v>
      </c>
      <c r="J68" s="82">
        <v>65</v>
      </c>
      <c r="K68" s="82">
        <v>0</v>
      </c>
      <c r="L68" s="82">
        <v>0</v>
      </c>
      <c r="M68" s="82">
        <v>0</v>
      </c>
      <c r="N68" s="82">
        <v>65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170.76900000000001</v>
      </c>
      <c r="AF68" s="82">
        <v>0</v>
      </c>
      <c r="AG68" s="82">
        <v>0</v>
      </c>
      <c r="AH68" s="82">
        <v>0</v>
      </c>
      <c r="AI68" s="82">
        <v>170.76900000000001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65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-65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170.76900000000001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-170.76900000000001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650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650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1707.69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1707.69</v>
      </c>
      <c r="DF68" s="81">
        <f t="shared" ref="DF68:DF99" si="59">AR68+AU68+BB68+BI68+BP68</f>
        <v>235.76900000000001</v>
      </c>
      <c r="DG68" s="81">
        <f t="shared" ref="DG68:DG99" si="60">AY68+AN68+BC68+BJ68+BQ68</f>
        <v>-65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-170.76900000000001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-30</v>
      </c>
      <c r="D69" s="82">
        <v>0</v>
      </c>
      <c r="E69" s="82">
        <v>0</v>
      </c>
      <c r="F69" s="82">
        <v>-165.53899999999999</v>
      </c>
      <c r="G69" s="82">
        <v>-195.53899999999999</v>
      </c>
      <c r="H69" s="76"/>
      <c r="I69" s="31">
        <v>67</v>
      </c>
      <c r="J69" s="82">
        <v>30</v>
      </c>
      <c r="K69" s="82">
        <v>0</v>
      </c>
      <c r="L69" s="82">
        <v>0</v>
      </c>
      <c r="M69" s="82">
        <v>0</v>
      </c>
      <c r="N69" s="82">
        <v>30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165.53899999999999</v>
      </c>
      <c r="AF69" s="82">
        <v>0</v>
      </c>
      <c r="AG69" s="82">
        <v>0</v>
      </c>
      <c r="AH69" s="82">
        <v>0</v>
      </c>
      <c r="AI69" s="82">
        <v>165.53899999999999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30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-30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165.53899999999999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-165.53899999999999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300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300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1655.3899999999999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1655.3899999999999</v>
      </c>
      <c r="DF69" s="81">
        <f t="shared" si="59"/>
        <v>195.53899999999999</v>
      </c>
      <c r="DG69" s="81">
        <f t="shared" si="60"/>
        <v>-30</v>
      </c>
      <c r="DH69" s="81">
        <f t="shared" si="61"/>
        <v>0</v>
      </c>
      <c r="DI69" s="81">
        <f t="shared" si="62"/>
        <v>0</v>
      </c>
      <c r="DJ69" s="81">
        <f t="shared" si="63"/>
        <v>-165.53899999999999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-149.83500000000001</v>
      </c>
      <c r="G70" s="82">
        <v>-149.83500000000001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149.83500000000001</v>
      </c>
      <c r="AF70" s="82">
        <v>0</v>
      </c>
      <c r="AG70" s="82">
        <v>0</v>
      </c>
      <c r="AH70" s="82">
        <v>0</v>
      </c>
      <c r="AI70" s="82">
        <v>149.83500000000001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149.83500000000001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-149.83500000000001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1498.3500000000001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1498.3500000000001</v>
      </c>
      <c r="DF70" s="81">
        <f t="shared" si="59"/>
        <v>149.83500000000001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-149.83500000000001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-137.679</v>
      </c>
      <c r="G71" s="82">
        <v>-137.679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137.679</v>
      </c>
      <c r="AF71" s="82">
        <v>0</v>
      </c>
      <c r="AG71" s="82">
        <v>0</v>
      </c>
      <c r="AH71" s="82">
        <v>0</v>
      </c>
      <c r="AI71" s="82">
        <v>137.679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137.679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-137.679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1376.79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1376.79</v>
      </c>
      <c r="DF71" s="81">
        <f t="shared" si="59"/>
        <v>137.679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-137.679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-128.083</v>
      </c>
      <c r="G72" s="82">
        <v>-128.083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-5</v>
      </c>
      <c r="N72" s="82">
        <v>-5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128.083</v>
      </c>
      <c r="AF72" s="82">
        <v>5</v>
      </c>
      <c r="AG72" s="82">
        <v>0</v>
      </c>
      <c r="AH72" s="82">
        <v>0</v>
      </c>
      <c r="AI72" s="82">
        <v>133.083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128.083</v>
      </c>
      <c r="BQ72" s="83">
        <f t="shared" si="47"/>
        <v>5</v>
      </c>
      <c r="BR72" s="83">
        <f t="shared" si="47"/>
        <v>0</v>
      </c>
      <c r="BS72" s="83">
        <f t="shared" si="47"/>
        <v>0</v>
      </c>
      <c r="BT72" s="83">
        <f t="shared" si="48"/>
        <v>-133.083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1280.83</v>
      </c>
      <c r="DA72" s="80">
        <f t="shared" si="57"/>
        <v>50</v>
      </c>
      <c r="DB72" s="80">
        <f t="shared" si="57"/>
        <v>0</v>
      </c>
      <c r="DC72" s="80">
        <f t="shared" si="57"/>
        <v>0</v>
      </c>
      <c r="DD72" s="80">
        <f t="shared" si="58"/>
        <v>1330.83</v>
      </c>
      <c r="DF72" s="81">
        <f t="shared" si="59"/>
        <v>128.083</v>
      </c>
      <c r="DG72" s="81">
        <f t="shared" si="60"/>
        <v>5</v>
      </c>
      <c r="DH72" s="81">
        <f t="shared" si="61"/>
        <v>0</v>
      </c>
      <c r="DI72" s="81">
        <f t="shared" si="62"/>
        <v>0</v>
      </c>
      <c r="DJ72" s="81">
        <f t="shared" si="63"/>
        <v>-133.083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-105.649</v>
      </c>
      <c r="G73" s="82">
        <v>-105.649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-25</v>
      </c>
      <c r="N73" s="82">
        <v>-25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105.649</v>
      </c>
      <c r="AF73" s="82">
        <v>25</v>
      </c>
      <c r="AG73" s="82">
        <v>0</v>
      </c>
      <c r="AH73" s="82">
        <v>0</v>
      </c>
      <c r="AI73" s="82">
        <v>130.649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105.649</v>
      </c>
      <c r="BQ73" s="83">
        <f t="shared" si="47"/>
        <v>25</v>
      </c>
      <c r="BR73" s="83">
        <f t="shared" si="47"/>
        <v>0</v>
      </c>
      <c r="BS73" s="83">
        <f t="shared" si="47"/>
        <v>0</v>
      </c>
      <c r="BT73" s="83">
        <f t="shared" si="48"/>
        <v>-130.649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1056.49</v>
      </c>
      <c r="DA73" s="80">
        <f t="shared" si="57"/>
        <v>250</v>
      </c>
      <c r="DB73" s="80">
        <f t="shared" si="57"/>
        <v>0</v>
      </c>
      <c r="DC73" s="80">
        <f t="shared" si="57"/>
        <v>0</v>
      </c>
      <c r="DD73" s="80">
        <f t="shared" si="58"/>
        <v>1306.49</v>
      </c>
      <c r="DF73" s="81">
        <f t="shared" si="59"/>
        <v>105.649</v>
      </c>
      <c r="DG73" s="81">
        <f t="shared" si="60"/>
        <v>25</v>
      </c>
      <c r="DH73" s="81">
        <f t="shared" si="61"/>
        <v>0</v>
      </c>
      <c r="DI73" s="81">
        <f t="shared" si="62"/>
        <v>0</v>
      </c>
      <c r="DJ73" s="81">
        <f t="shared" si="63"/>
        <v>-130.649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-110.899</v>
      </c>
      <c r="G74" s="82">
        <v>-110.899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-25</v>
      </c>
      <c r="N74" s="82">
        <v>-25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110.899</v>
      </c>
      <c r="AF74" s="82">
        <v>25</v>
      </c>
      <c r="AG74" s="82">
        <v>0</v>
      </c>
      <c r="AH74" s="82">
        <v>0</v>
      </c>
      <c r="AI74" s="82">
        <v>135.899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110.899</v>
      </c>
      <c r="BQ74" s="83">
        <f t="shared" si="47"/>
        <v>25</v>
      </c>
      <c r="BR74" s="83">
        <f t="shared" si="47"/>
        <v>0</v>
      </c>
      <c r="BS74" s="83">
        <f t="shared" si="47"/>
        <v>0</v>
      </c>
      <c r="BT74" s="83">
        <f t="shared" si="48"/>
        <v>-135.899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1108.99</v>
      </c>
      <c r="DA74" s="80">
        <f t="shared" si="57"/>
        <v>250</v>
      </c>
      <c r="DB74" s="80">
        <f t="shared" si="57"/>
        <v>0</v>
      </c>
      <c r="DC74" s="80">
        <f t="shared" si="57"/>
        <v>0</v>
      </c>
      <c r="DD74" s="80">
        <f t="shared" si="58"/>
        <v>1358.99</v>
      </c>
      <c r="DF74" s="81">
        <f t="shared" si="59"/>
        <v>110.899</v>
      </c>
      <c r="DG74" s="81">
        <f t="shared" si="60"/>
        <v>25</v>
      </c>
      <c r="DH74" s="81">
        <f t="shared" si="61"/>
        <v>0</v>
      </c>
      <c r="DI74" s="81">
        <f t="shared" si="62"/>
        <v>0</v>
      </c>
      <c r="DJ74" s="81">
        <f t="shared" si="63"/>
        <v>-135.899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-84.768000000000001</v>
      </c>
      <c r="G75" s="82">
        <v>-84.768000000000001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-52.521999999999998</v>
      </c>
      <c r="N75" s="82">
        <v>-52.521999999999998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84.768000000000001</v>
      </c>
      <c r="AF75" s="82">
        <v>52.521999999999998</v>
      </c>
      <c r="AG75" s="82">
        <v>0</v>
      </c>
      <c r="AH75" s="82">
        <v>0</v>
      </c>
      <c r="AI75" s="82">
        <v>137.29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84.768000000000001</v>
      </c>
      <c r="BQ75" s="83">
        <f t="shared" si="47"/>
        <v>52.521999999999998</v>
      </c>
      <c r="BR75" s="83">
        <f t="shared" si="47"/>
        <v>0</v>
      </c>
      <c r="BS75" s="83">
        <f t="shared" si="47"/>
        <v>0</v>
      </c>
      <c r="BT75" s="83">
        <f t="shared" si="48"/>
        <v>-137.29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847.68000000000006</v>
      </c>
      <c r="DA75" s="80">
        <f t="shared" si="57"/>
        <v>525.22</v>
      </c>
      <c r="DB75" s="80">
        <f t="shared" si="57"/>
        <v>0</v>
      </c>
      <c r="DC75" s="80">
        <f t="shared" si="57"/>
        <v>0</v>
      </c>
      <c r="DD75" s="80">
        <f t="shared" si="58"/>
        <v>1372.9</v>
      </c>
      <c r="DF75" s="81">
        <f t="shared" si="59"/>
        <v>84.768000000000001</v>
      </c>
      <c r="DG75" s="81">
        <f t="shared" si="60"/>
        <v>52.521999999999998</v>
      </c>
      <c r="DH75" s="81">
        <f t="shared" si="61"/>
        <v>0</v>
      </c>
      <c r="DI75" s="81">
        <f t="shared" si="62"/>
        <v>0</v>
      </c>
      <c r="DJ75" s="81">
        <f t="shared" si="63"/>
        <v>-137.29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-97.524000000000001</v>
      </c>
      <c r="G76" s="82">
        <v>-97.524000000000001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-60.424999999999997</v>
      </c>
      <c r="N76" s="82">
        <v>-60.424999999999997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97.524000000000001</v>
      </c>
      <c r="AF76" s="82">
        <v>60.424999999999997</v>
      </c>
      <c r="AG76" s="82">
        <v>0</v>
      </c>
      <c r="AH76" s="82">
        <v>0</v>
      </c>
      <c r="AI76" s="82">
        <v>157.94900000000001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97.524000000000001</v>
      </c>
      <c r="BQ76" s="83">
        <f t="shared" si="47"/>
        <v>60.424999999999997</v>
      </c>
      <c r="BR76" s="83">
        <f t="shared" si="47"/>
        <v>0</v>
      </c>
      <c r="BS76" s="83">
        <f t="shared" si="47"/>
        <v>0</v>
      </c>
      <c r="BT76" s="83">
        <f t="shared" si="48"/>
        <v>-157.94900000000001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975.24</v>
      </c>
      <c r="DA76" s="80">
        <f t="shared" si="57"/>
        <v>604.25</v>
      </c>
      <c r="DB76" s="80">
        <f t="shared" si="57"/>
        <v>0</v>
      </c>
      <c r="DC76" s="80">
        <f t="shared" si="57"/>
        <v>0</v>
      </c>
      <c r="DD76" s="80">
        <f t="shared" si="58"/>
        <v>1579.49</v>
      </c>
      <c r="DF76" s="81">
        <f t="shared" si="59"/>
        <v>97.524000000000001</v>
      </c>
      <c r="DG76" s="81">
        <f t="shared" si="60"/>
        <v>60.424999999999997</v>
      </c>
      <c r="DH76" s="81">
        <f t="shared" si="61"/>
        <v>0</v>
      </c>
      <c r="DI76" s="81">
        <f t="shared" si="62"/>
        <v>0</v>
      </c>
      <c r="DJ76" s="81">
        <f t="shared" si="63"/>
        <v>-157.94900000000001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-106.575</v>
      </c>
      <c r="G77" s="82">
        <v>-106.575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-66.033000000000001</v>
      </c>
      <c r="N77" s="82">
        <v>-66.033000000000001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106.575</v>
      </c>
      <c r="AF77" s="82">
        <v>66.033000000000001</v>
      </c>
      <c r="AG77" s="82">
        <v>0</v>
      </c>
      <c r="AH77" s="82">
        <v>0</v>
      </c>
      <c r="AI77" s="82">
        <v>172.608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106.575</v>
      </c>
      <c r="BQ77" s="83">
        <f t="shared" si="47"/>
        <v>66.033000000000001</v>
      </c>
      <c r="BR77" s="83">
        <f t="shared" si="47"/>
        <v>0</v>
      </c>
      <c r="BS77" s="83">
        <f t="shared" si="47"/>
        <v>0</v>
      </c>
      <c r="BT77" s="83">
        <f t="shared" si="48"/>
        <v>-172.608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1065.75</v>
      </c>
      <c r="DA77" s="80">
        <f t="shared" si="57"/>
        <v>660.33</v>
      </c>
      <c r="DB77" s="80">
        <f t="shared" si="57"/>
        <v>0</v>
      </c>
      <c r="DC77" s="80">
        <f t="shared" si="57"/>
        <v>0</v>
      </c>
      <c r="DD77" s="80">
        <f t="shared" si="58"/>
        <v>1726.08</v>
      </c>
      <c r="DF77" s="81">
        <f t="shared" si="59"/>
        <v>106.575</v>
      </c>
      <c r="DG77" s="81">
        <f t="shared" si="60"/>
        <v>66.033000000000001</v>
      </c>
      <c r="DH77" s="81">
        <f t="shared" si="61"/>
        <v>0</v>
      </c>
      <c r="DI77" s="81">
        <f t="shared" si="62"/>
        <v>0</v>
      </c>
      <c r="DJ77" s="81">
        <f t="shared" si="63"/>
        <v>-172.608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-115.324</v>
      </c>
      <c r="G78" s="82">
        <v>-115.324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-71.453999999999994</v>
      </c>
      <c r="N78" s="82">
        <v>-71.453999999999994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115.324</v>
      </c>
      <c r="AF78" s="82">
        <v>71.453999999999994</v>
      </c>
      <c r="AG78" s="82">
        <v>0</v>
      </c>
      <c r="AH78" s="82">
        <v>0</v>
      </c>
      <c r="AI78" s="82">
        <v>186.77799999999999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115.324</v>
      </c>
      <c r="BQ78" s="83">
        <f t="shared" si="47"/>
        <v>71.453999999999994</v>
      </c>
      <c r="BR78" s="83">
        <f t="shared" si="47"/>
        <v>0</v>
      </c>
      <c r="BS78" s="83">
        <f t="shared" si="47"/>
        <v>0</v>
      </c>
      <c r="BT78" s="83">
        <f t="shared" si="48"/>
        <v>-186.77799999999999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1153.24</v>
      </c>
      <c r="DA78" s="80">
        <f t="shared" si="57"/>
        <v>714.54</v>
      </c>
      <c r="DB78" s="80">
        <f t="shared" si="57"/>
        <v>0</v>
      </c>
      <c r="DC78" s="80">
        <f t="shared" si="57"/>
        <v>0</v>
      </c>
      <c r="DD78" s="80">
        <f t="shared" si="58"/>
        <v>1867.78</v>
      </c>
      <c r="DF78" s="81">
        <f t="shared" si="59"/>
        <v>115.324</v>
      </c>
      <c r="DG78" s="81">
        <f t="shared" si="60"/>
        <v>71.453999999999994</v>
      </c>
      <c r="DH78" s="81">
        <f t="shared" si="61"/>
        <v>0</v>
      </c>
      <c r="DI78" s="81">
        <f t="shared" si="62"/>
        <v>0</v>
      </c>
      <c r="DJ78" s="81">
        <f t="shared" si="63"/>
        <v>-186.77799999999999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-120.913</v>
      </c>
      <c r="G79" s="82">
        <v>-120.913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-74.915999999999997</v>
      </c>
      <c r="N79" s="82">
        <v>-74.915999999999997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120.913</v>
      </c>
      <c r="AF79" s="82">
        <v>74.915999999999997</v>
      </c>
      <c r="AG79" s="82">
        <v>0</v>
      </c>
      <c r="AH79" s="82">
        <v>0</v>
      </c>
      <c r="AI79" s="82">
        <v>195.82900000000001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120.913</v>
      </c>
      <c r="BQ79" s="83">
        <f t="shared" si="47"/>
        <v>74.915999999999997</v>
      </c>
      <c r="BR79" s="83">
        <f t="shared" si="47"/>
        <v>0</v>
      </c>
      <c r="BS79" s="83">
        <f t="shared" si="47"/>
        <v>0</v>
      </c>
      <c r="BT79" s="83">
        <f t="shared" si="48"/>
        <v>-195.82900000000001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1209.1299999999999</v>
      </c>
      <c r="DA79" s="80">
        <f t="shared" si="57"/>
        <v>749.16</v>
      </c>
      <c r="DB79" s="80">
        <f t="shared" si="57"/>
        <v>0</v>
      </c>
      <c r="DC79" s="80">
        <f t="shared" si="57"/>
        <v>0</v>
      </c>
      <c r="DD79" s="80">
        <f t="shared" si="58"/>
        <v>1958.29</v>
      </c>
      <c r="DF79" s="81">
        <f t="shared" si="59"/>
        <v>120.913</v>
      </c>
      <c r="DG79" s="81">
        <f t="shared" si="60"/>
        <v>74.915999999999997</v>
      </c>
      <c r="DH79" s="81">
        <f t="shared" si="61"/>
        <v>0</v>
      </c>
      <c r="DI79" s="81">
        <f t="shared" si="62"/>
        <v>0</v>
      </c>
      <c r="DJ79" s="81">
        <f t="shared" si="63"/>
        <v>-195.82900000000001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-129.69499999999999</v>
      </c>
      <c r="G80" s="82">
        <v>-129.69499999999999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-80.358000000000004</v>
      </c>
      <c r="N80" s="82">
        <v>-80.358000000000004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129.69499999999999</v>
      </c>
      <c r="AF80" s="82">
        <v>80.358000000000004</v>
      </c>
      <c r="AG80" s="82">
        <v>0</v>
      </c>
      <c r="AH80" s="82">
        <v>0</v>
      </c>
      <c r="AI80" s="82">
        <v>210.053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129.69499999999999</v>
      </c>
      <c r="BQ80" s="83">
        <f t="shared" si="47"/>
        <v>80.358000000000004</v>
      </c>
      <c r="BR80" s="83">
        <f t="shared" si="47"/>
        <v>0</v>
      </c>
      <c r="BS80" s="83">
        <f t="shared" si="47"/>
        <v>0</v>
      </c>
      <c r="BT80" s="83">
        <f t="shared" si="48"/>
        <v>-210.053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1296.9499999999998</v>
      </c>
      <c r="DA80" s="80">
        <f t="shared" si="57"/>
        <v>803.58</v>
      </c>
      <c r="DB80" s="80">
        <f t="shared" si="57"/>
        <v>0</v>
      </c>
      <c r="DC80" s="80">
        <f t="shared" si="57"/>
        <v>0</v>
      </c>
      <c r="DD80" s="80">
        <f t="shared" si="58"/>
        <v>2100.5299999999997</v>
      </c>
      <c r="DF80" s="81">
        <f t="shared" si="59"/>
        <v>129.69499999999999</v>
      </c>
      <c r="DG80" s="81">
        <f t="shared" si="60"/>
        <v>80.358000000000004</v>
      </c>
      <c r="DH80" s="81">
        <f t="shared" si="61"/>
        <v>0</v>
      </c>
      <c r="DI80" s="81">
        <f t="shared" si="62"/>
        <v>0</v>
      </c>
      <c r="DJ80" s="81">
        <f t="shared" si="63"/>
        <v>-210.053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-166.09399999999999</v>
      </c>
      <c r="G81" s="82">
        <v>-166.09399999999999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-72</v>
      </c>
      <c r="N81" s="82">
        <v>-72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166.09399999999999</v>
      </c>
      <c r="AF81" s="82">
        <v>72</v>
      </c>
      <c r="AG81" s="82">
        <v>0</v>
      </c>
      <c r="AH81" s="82">
        <v>0</v>
      </c>
      <c r="AI81" s="82">
        <v>238.09399999999999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166.09399999999999</v>
      </c>
      <c r="BQ81" s="83">
        <f t="shared" si="47"/>
        <v>72</v>
      </c>
      <c r="BR81" s="83">
        <f t="shared" si="47"/>
        <v>0</v>
      </c>
      <c r="BS81" s="83">
        <f t="shared" si="47"/>
        <v>0</v>
      </c>
      <c r="BT81" s="83">
        <f t="shared" si="48"/>
        <v>-238.09399999999999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1660.94</v>
      </c>
      <c r="DA81" s="80">
        <f t="shared" si="57"/>
        <v>720</v>
      </c>
      <c r="DB81" s="80">
        <f t="shared" si="57"/>
        <v>0</v>
      </c>
      <c r="DC81" s="80">
        <f t="shared" si="57"/>
        <v>0</v>
      </c>
      <c r="DD81" s="80">
        <f t="shared" si="58"/>
        <v>2380.94</v>
      </c>
      <c r="DF81" s="81">
        <f t="shared" si="59"/>
        <v>166.09399999999999</v>
      </c>
      <c r="DG81" s="81">
        <f t="shared" si="60"/>
        <v>72</v>
      </c>
      <c r="DH81" s="81">
        <f t="shared" si="61"/>
        <v>0</v>
      </c>
      <c r="DI81" s="81">
        <f t="shared" si="62"/>
        <v>0</v>
      </c>
      <c r="DJ81" s="81">
        <f t="shared" si="63"/>
        <v>-238.09399999999999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-195.125</v>
      </c>
      <c r="G82" s="82">
        <v>-195.125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-54</v>
      </c>
      <c r="N82" s="82">
        <v>-54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195.125</v>
      </c>
      <c r="AF82" s="82">
        <v>54</v>
      </c>
      <c r="AG82" s="82">
        <v>0</v>
      </c>
      <c r="AH82" s="82">
        <v>0</v>
      </c>
      <c r="AI82" s="82">
        <v>249.125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195.125</v>
      </c>
      <c r="BQ82" s="83">
        <f t="shared" si="47"/>
        <v>54</v>
      </c>
      <c r="BR82" s="83">
        <f t="shared" si="47"/>
        <v>0</v>
      </c>
      <c r="BS82" s="83">
        <f t="shared" si="47"/>
        <v>0</v>
      </c>
      <c r="BT82" s="83">
        <f t="shared" si="48"/>
        <v>-249.125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1951.25</v>
      </c>
      <c r="DA82" s="80">
        <f t="shared" si="57"/>
        <v>540</v>
      </c>
      <c r="DB82" s="80">
        <f t="shared" si="57"/>
        <v>0</v>
      </c>
      <c r="DC82" s="80">
        <f t="shared" si="57"/>
        <v>0</v>
      </c>
      <c r="DD82" s="80">
        <f t="shared" si="58"/>
        <v>2491.25</v>
      </c>
      <c r="DF82" s="81">
        <f t="shared" si="59"/>
        <v>195.125</v>
      </c>
      <c r="DG82" s="81">
        <f t="shared" si="60"/>
        <v>54</v>
      </c>
      <c r="DH82" s="81">
        <f t="shared" si="61"/>
        <v>0</v>
      </c>
      <c r="DI82" s="81">
        <f t="shared" si="62"/>
        <v>0</v>
      </c>
      <c r="DJ82" s="81">
        <f t="shared" si="63"/>
        <v>-249.125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-273.47899999999998</v>
      </c>
      <c r="G83" s="82">
        <v>-273.47899999999998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-15</v>
      </c>
      <c r="N83" s="82">
        <v>-15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273.47899999999998</v>
      </c>
      <c r="AF83" s="82">
        <v>15</v>
      </c>
      <c r="AG83" s="82">
        <v>0</v>
      </c>
      <c r="AH83" s="82">
        <v>0</v>
      </c>
      <c r="AI83" s="82">
        <v>288.47899999999998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273.47899999999998</v>
      </c>
      <c r="BQ83" s="83">
        <f t="shared" si="47"/>
        <v>15</v>
      </c>
      <c r="BR83" s="83">
        <f t="shared" si="47"/>
        <v>0</v>
      </c>
      <c r="BS83" s="83">
        <f t="shared" si="47"/>
        <v>0</v>
      </c>
      <c r="BT83" s="83">
        <f t="shared" si="48"/>
        <v>-288.47899999999998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2734.79</v>
      </c>
      <c r="DA83" s="80">
        <f t="shared" si="57"/>
        <v>150</v>
      </c>
      <c r="DB83" s="80">
        <f t="shared" si="57"/>
        <v>0</v>
      </c>
      <c r="DC83" s="80">
        <f t="shared" si="57"/>
        <v>0</v>
      </c>
      <c r="DD83" s="80">
        <f t="shared" si="58"/>
        <v>2884.79</v>
      </c>
      <c r="DF83" s="81">
        <f t="shared" si="59"/>
        <v>273.47899999999998</v>
      </c>
      <c r="DG83" s="81">
        <f t="shared" si="60"/>
        <v>15</v>
      </c>
      <c r="DH83" s="81">
        <f t="shared" si="61"/>
        <v>0</v>
      </c>
      <c r="DI83" s="81">
        <f t="shared" si="62"/>
        <v>0</v>
      </c>
      <c r="DJ83" s="81">
        <f t="shared" si="63"/>
        <v>-288.47899999999998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-294.327</v>
      </c>
      <c r="G84" s="82">
        <v>-294.327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-10</v>
      </c>
      <c r="N84" s="82">
        <v>-10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294.327</v>
      </c>
      <c r="AF84" s="82">
        <v>10</v>
      </c>
      <c r="AG84" s="82">
        <v>0</v>
      </c>
      <c r="AH84" s="82">
        <v>0</v>
      </c>
      <c r="AI84" s="82">
        <v>304.327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294.327</v>
      </c>
      <c r="BQ84" s="83">
        <f t="shared" si="47"/>
        <v>10</v>
      </c>
      <c r="BR84" s="83">
        <f t="shared" si="47"/>
        <v>0</v>
      </c>
      <c r="BS84" s="83">
        <f t="shared" si="47"/>
        <v>0</v>
      </c>
      <c r="BT84" s="83">
        <f t="shared" si="48"/>
        <v>-304.327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2943.27</v>
      </c>
      <c r="DA84" s="80">
        <f t="shared" si="57"/>
        <v>100</v>
      </c>
      <c r="DB84" s="80">
        <f t="shared" si="57"/>
        <v>0</v>
      </c>
      <c r="DC84" s="80">
        <f t="shared" si="57"/>
        <v>0</v>
      </c>
      <c r="DD84" s="80">
        <f t="shared" si="58"/>
        <v>3043.27</v>
      </c>
      <c r="DF84" s="81">
        <f t="shared" si="59"/>
        <v>294.327</v>
      </c>
      <c r="DG84" s="81">
        <f t="shared" si="60"/>
        <v>10</v>
      </c>
      <c r="DH84" s="81">
        <f t="shared" si="61"/>
        <v>0</v>
      </c>
      <c r="DI84" s="81">
        <f t="shared" si="62"/>
        <v>0</v>
      </c>
      <c r="DJ84" s="81">
        <f t="shared" si="63"/>
        <v>-304.327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-329.65699999999998</v>
      </c>
      <c r="G85" s="82">
        <v>-329.65699999999998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329.65699999999998</v>
      </c>
      <c r="AF85" s="82">
        <v>0</v>
      </c>
      <c r="AG85" s="82">
        <v>0</v>
      </c>
      <c r="AH85" s="82">
        <v>0</v>
      </c>
      <c r="AI85" s="82">
        <v>329.65699999999998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329.65699999999998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-329.65699999999998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3296.5699999999997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3296.5699999999997</v>
      </c>
      <c r="DF85" s="81">
        <f t="shared" si="59"/>
        <v>329.65699999999998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-329.65699999999998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-359.64100000000002</v>
      </c>
      <c r="G86" s="82">
        <v>-359.64100000000002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359.64100000000002</v>
      </c>
      <c r="AF86" s="82">
        <v>0</v>
      </c>
      <c r="AG86" s="82">
        <v>0</v>
      </c>
      <c r="AH86" s="82">
        <v>0</v>
      </c>
      <c r="AI86" s="82">
        <v>359.64100000000002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359.64100000000002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-359.64100000000002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3596.4100000000003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3596.4100000000003</v>
      </c>
      <c r="DF86" s="81">
        <f t="shared" si="59"/>
        <v>359.64100000000002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-359.64100000000002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-349</v>
      </c>
      <c r="G87" s="82">
        <v>-349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349</v>
      </c>
      <c r="AF87" s="82">
        <v>0</v>
      </c>
      <c r="AG87" s="82">
        <v>0</v>
      </c>
      <c r="AH87" s="82">
        <v>0</v>
      </c>
      <c r="AI87" s="82">
        <v>349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349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-349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3490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3490</v>
      </c>
      <c r="DF87" s="81">
        <f t="shared" si="59"/>
        <v>349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-349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-5</v>
      </c>
      <c r="D88" s="82">
        <v>0</v>
      </c>
      <c r="E88" s="82">
        <v>0</v>
      </c>
      <c r="F88" s="82">
        <v>-333</v>
      </c>
      <c r="G88" s="82">
        <v>-338</v>
      </c>
      <c r="H88" s="76"/>
      <c r="I88" s="31">
        <v>86</v>
      </c>
      <c r="J88" s="82">
        <v>5</v>
      </c>
      <c r="K88" s="82">
        <v>0</v>
      </c>
      <c r="L88" s="82">
        <v>0</v>
      </c>
      <c r="M88" s="82">
        <v>0</v>
      </c>
      <c r="N88" s="82">
        <v>5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333</v>
      </c>
      <c r="AF88" s="82">
        <v>0</v>
      </c>
      <c r="AG88" s="82">
        <v>0</v>
      </c>
      <c r="AH88" s="82">
        <v>0</v>
      </c>
      <c r="AI88" s="82">
        <v>333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5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-5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333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-333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50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50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3330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3330</v>
      </c>
      <c r="DF88" s="81">
        <f t="shared" si="59"/>
        <v>338</v>
      </c>
      <c r="DG88" s="81">
        <f t="shared" si="60"/>
        <v>-5</v>
      </c>
      <c r="DH88" s="81">
        <f t="shared" si="61"/>
        <v>0</v>
      </c>
      <c r="DI88" s="81">
        <f t="shared" si="62"/>
        <v>0</v>
      </c>
      <c r="DJ88" s="81">
        <f t="shared" si="63"/>
        <v>-333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-8</v>
      </c>
      <c r="D89" s="82">
        <v>0</v>
      </c>
      <c r="E89" s="82">
        <v>0</v>
      </c>
      <c r="F89" s="82">
        <v>-314</v>
      </c>
      <c r="G89" s="82">
        <v>-322</v>
      </c>
      <c r="H89" s="76"/>
      <c r="I89" s="31">
        <v>87</v>
      </c>
      <c r="J89" s="82">
        <v>8</v>
      </c>
      <c r="K89" s="82">
        <v>0</v>
      </c>
      <c r="L89" s="82">
        <v>0</v>
      </c>
      <c r="M89" s="82">
        <v>0</v>
      </c>
      <c r="N89" s="82">
        <v>8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314</v>
      </c>
      <c r="AF89" s="82">
        <v>0</v>
      </c>
      <c r="AG89" s="82">
        <v>0</v>
      </c>
      <c r="AH89" s="82">
        <v>0</v>
      </c>
      <c r="AI89" s="82">
        <v>314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8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-8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314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-314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80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80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3140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3140</v>
      </c>
      <c r="DF89" s="81">
        <f t="shared" si="59"/>
        <v>322</v>
      </c>
      <c r="DG89" s="81">
        <f t="shared" si="60"/>
        <v>-8</v>
      </c>
      <c r="DH89" s="81">
        <f t="shared" si="61"/>
        <v>0</v>
      </c>
      <c r="DI89" s="81">
        <f t="shared" si="62"/>
        <v>0</v>
      </c>
      <c r="DJ89" s="81">
        <f t="shared" si="63"/>
        <v>-314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-15</v>
      </c>
      <c r="D90" s="82">
        <v>0</v>
      </c>
      <c r="E90" s="82">
        <v>0</v>
      </c>
      <c r="F90" s="82">
        <v>-302</v>
      </c>
      <c r="G90" s="82">
        <v>-317</v>
      </c>
      <c r="H90" s="76"/>
      <c r="I90" s="31">
        <v>88</v>
      </c>
      <c r="J90" s="82">
        <v>15</v>
      </c>
      <c r="K90" s="82">
        <v>0</v>
      </c>
      <c r="L90" s="82">
        <v>0</v>
      </c>
      <c r="M90" s="82">
        <v>0</v>
      </c>
      <c r="N90" s="82">
        <v>15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302</v>
      </c>
      <c r="AF90" s="82">
        <v>0</v>
      </c>
      <c r="AG90" s="82">
        <v>0</v>
      </c>
      <c r="AH90" s="82">
        <v>0</v>
      </c>
      <c r="AI90" s="82">
        <v>302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15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-15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302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-302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150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150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3020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3020</v>
      </c>
      <c r="DF90" s="81">
        <f t="shared" si="59"/>
        <v>317</v>
      </c>
      <c r="DG90" s="81">
        <f t="shared" si="60"/>
        <v>-15</v>
      </c>
      <c r="DH90" s="81">
        <f t="shared" si="61"/>
        <v>0</v>
      </c>
      <c r="DI90" s="81">
        <f t="shared" si="62"/>
        <v>0</v>
      </c>
      <c r="DJ90" s="81">
        <f t="shared" si="63"/>
        <v>-302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-379.58800000000002</v>
      </c>
      <c r="G91" s="82">
        <v>-379.58800000000002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-25</v>
      </c>
      <c r="N91" s="82">
        <v>-25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379.58800000000002</v>
      </c>
      <c r="AF91" s="82">
        <v>25</v>
      </c>
      <c r="AG91" s="82">
        <v>0</v>
      </c>
      <c r="AH91" s="82">
        <v>0</v>
      </c>
      <c r="AI91" s="82">
        <v>404.58800000000002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379.58800000000002</v>
      </c>
      <c r="BQ91" s="83">
        <f t="shared" si="47"/>
        <v>25</v>
      </c>
      <c r="BR91" s="83">
        <f t="shared" si="47"/>
        <v>0</v>
      </c>
      <c r="BS91" s="83">
        <f t="shared" si="47"/>
        <v>0</v>
      </c>
      <c r="BT91" s="83">
        <f t="shared" si="48"/>
        <v>-404.58800000000002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3795.88</v>
      </c>
      <c r="DA91" s="80">
        <f t="shared" si="57"/>
        <v>250</v>
      </c>
      <c r="DB91" s="80">
        <f t="shared" si="57"/>
        <v>0</v>
      </c>
      <c r="DC91" s="80">
        <f t="shared" si="57"/>
        <v>0</v>
      </c>
      <c r="DD91" s="80">
        <f t="shared" si="58"/>
        <v>4045.88</v>
      </c>
      <c r="DF91" s="81">
        <f t="shared" si="59"/>
        <v>379.58800000000002</v>
      </c>
      <c r="DG91" s="81">
        <f t="shared" si="60"/>
        <v>25</v>
      </c>
      <c r="DH91" s="81">
        <f t="shared" si="61"/>
        <v>0</v>
      </c>
      <c r="DI91" s="81">
        <f t="shared" si="62"/>
        <v>0</v>
      </c>
      <c r="DJ91" s="81">
        <f t="shared" si="63"/>
        <v>-404.58800000000002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-394.49799999999999</v>
      </c>
      <c r="G92" s="82">
        <v>-394.49799999999999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-15</v>
      </c>
      <c r="N92" s="82">
        <v>-15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394.49799999999999</v>
      </c>
      <c r="AF92" s="82">
        <v>15</v>
      </c>
      <c r="AG92" s="82">
        <v>0</v>
      </c>
      <c r="AH92" s="82">
        <v>0</v>
      </c>
      <c r="AI92" s="82">
        <v>409.49799999999999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394.49799999999999</v>
      </c>
      <c r="BQ92" s="83">
        <f t="shared" si="47"/>
        <v>15</v>
      </c>
      <c r="BR92" s="83">
        <f t="shared" si="47"/>
        <v>0</v>
      </c>
      <c r="BS92" s="83">
        <f t="shared" si="47"/>
        <v>0</v>
      </c>
      <c r="BT92" s="83">
        <f t="shared" si="48"/>
        <v>-409.49799999999999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3944.98</v>
      </c>
      <c r="DA92" s="80">
        <f t="shared" si="57"/>
        <v>150</v>
      </c>
      <c r="DB92" s="80">
        <f t="shared" si="57"/>
        <v>0</v>
      </c>
      <c r="DC92" s="80">
        <f t="shared" si="57"/>
        <v>0</v>
      </c>
      <c r="DD92" s="80">
        <f t="shared" si="58"/>
        <v>4094.98</v>
      </c>
      <c r="DF92" s="81">
        <f t="shared" si="59"/>
        <v>394.49799999999999</v>
      </c>
      <c r="DG92" s="81">
        <f t="shared" si="60"/>
        <v>15</v>
      </c>
      <c r="DH92" s="81">
        <f t="shared" si="61"/>
        <v>0</v>
      </c>
      <c r="DI92" s="81">
        <f t="shared" si="62"/>
        <v>0</v>
      </c>
      <c r="DJ92" s="81">
        <f t="shared" si="63"/>
        <v>-409.49799999999999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-405.94799999999998</v>
      </c>
      <c r="G93" s="82">
        <v>-405.94799999999998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-10</v>
      </c>
      <c r="N93" s="82">
        <v>-10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405.94799999999998</v>
      </c>
      <c r="AF93" s="82">
        <v>10</v>
      </c>
      <c r="AG93" s="82">
        <v>0</v>
      </c>
      <c r="AH93" s="82">
        <v>0</v>
      </c>
      <c r="AI93" s="82">
        <v>415.94799999999998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405.94799999999998</v>
      </c>
      <c r="BQ93" s="83">
        <f t="shared" si="47"/>
        <v>10</v>
      </c>
      <c r="BR93" s="83">
        <f t="shared" si="47"/>
        <v>0</v>
      </c>
      <c r="BS93" s="83">
        <f t="shared" si="47"/>
        <v>0</v>
      </c>
      <c r="BT93" s="83">
        <f t="shared" si="48"/>
        <v>-415.94799999999998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4059.4799999999996</v>
      </c>
      <c r="DA93" s="80">
        <f t="shared" si="57"/>
        <v>100</v>
      </c>
      <c r="DB93" s="80">
        <f t="shared" si="57"/>
        <v>0</v>
      </c>
      <c r="DC93" s="80">
        <f t="shared" si="57"/>
        <v>0</v>
      </c>
      <c r="DD93" s="80">
        <f t="shared" si="58"/>
        <v>4159.4799999999996</v>
      </c>
      <c r="DF93" s="81">
        <f t="shared" si="59"/>
        <v>405.94799999999998</v>
      </c>
      <c r="DG93" s="81">
        <f t="shared" si="60"/>
        <v>10</v>
      </c>
      <c r="DH93" s="81">
        <f t="shared" si="61"/>
        <v>0</v>
      </c>
      <c r="DI93" s="81">
        <f t="shared" si="62"/>
        <v>0</v>
      </c>
      <c r="DJ93" s="81">
        <f t="shared" si="63"/>
        <v>-415.94799999999998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-407</v>
      </c>
      <c r="G94" s="82">
        <v>-407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407</v>
      </c>
      <c r="AF94" s="82">
        <v>0</v>
      </c>
      <c r="AG94" s="82">
        <v>0</v>
      </c>
      <c r="AH94" s="82">
        <v>0</v>
      </c>
      <c r="AI94" s="82">
        <v>407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407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-407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4070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4070</v>
      </c>
      <c r="DF94" s="81">
        <f t="shared" si="59"/>
        <v>407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-407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-384</v>
      </c>
      <c r="G95" s="82">
        <v>-384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384</v>
      </c>
      <c r="AF95" s="82">
        <v>0</v>
      </c>
      <c r="AG95" s="82">
        <v>0</v>
      </c>
      <c r="AH95" s="82">
        <v>0</v>
      </c>
      <c r="AI95" s="82">
        <v>384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384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-384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3840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3840</v>
      </c>
      <c r="DF95" s="81">
        <f t="shared" si="59"/>
        <v>384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-384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-365</v>
      </c>
      <c r="G96" s="82">
        <v>-365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365</v>
      </c>
      <c r="AF96" s="82">
        <v>0</v>
      </c>
      <c r="AG96" s="82">
        <v>0</v>
      </c>
      <c r="AH96" s="82">
        <v>0</v>
      </c>
      <c r="AI96" s="82">
        <v>365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365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-365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3650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3650</v>
      </c>
      <c r="DF96" s="81">
        <f t="shared" si="59"/>
        <v>365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-365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-345</v>
      </c>
      <c r="G97" s="82">
        <v>-345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345</v>
      </c>
      <c r="AF97" s="82">
        <v>0</v>
      </c>
      <c r="AG97" s="82">
        <v>0</v>
      </c>
      <c r="AH97" s="82">
        <v>0</v>
      </c>
      <c r="AI97" s="82">
        <v>345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345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-345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3450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3450</v>
      </c>
      <c r="DF97" s="81">
        <f t="shared" si="59"/>
        <v>345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-345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-323</v>
      </c>
      <c r="G98" s="82">
        <v>-323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323</v>
      </c>
      <c r="AF98" s="82">
        <v>0</v>
      </c>
      <c r="AG98" s="82">
        <v>0</v>
      </c>
      <c r="AH98" s="82">
        <v>0</v>
      </c>
      <c r="AI98" s="82">
        <v>323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323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-323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81422.486000000004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81422.486000000004</v>
      </c>
      <c r="DF98" s="81">
        <f t="shared" si="59"/>
        <v>323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-323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1.4058737500000003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-1.4058737500000003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3.5322259999999988</v>
      </c>
      <c r="BQ99" s="87">
        <f t="shared" ref="BQ99:BT99" si="68">SUM(BQ3:BQ98)/4000</f>
        <v>0.16542700000000002</v>
      </c>
      <c r="BR99" s="87">
        <f t="shared" si="68"/>
        <v>0</v>
      </c>
      <c r="BS99" s="87">
        <f t="shared" si="68"/>
        <v>0</v>
      </c>
      <c r="BT99" s="87">
        <f t="shared" si="68"/>
        <v>-3.697652999999999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1.4058737499999998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1.4058737499999998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5.4870381500000009</v>
      </c>
      <c r="DA99" s="89">
        <f t="shared" ref="DA99:DD99" si="73">SUM(DA3:DA98)/40000</f>
        <v>0.16542699999999999</v>
      </c>
      <c r="DB99" s="89">
        <f t="shared" si="73"/>
        <v>0</v>
      </c>
      <c r="DC99" s="89">
        <f t="shared" si="73"/>
        <v>0</v>
      </c>
      <c r="DD99" s="89">
        <f t="shared" si="73"/>
        <v>5.6524651500000012</v>
      </c>
      <c r="DE99" s="86"/>
      <c r="DF99" s="81">
        <f t="shared" si="59"/>
        <v>4.9380997499999992</v>
      </c>
      <c r="DG99" s="81">
        <f t="shared" si="60"/>
        <v>-1.2404467500000003</v>
      </c>
      <c r="DH99" s="81">
        <f t="shared" si="61"/>
        <v>0</v>
      </c>
      <c r="DI99" s="81">
        <f t="shared" si="62"/>
        <v>0</v>
      </c>
      <c r="DJ99" s="81">
        <f t="shared" si="63"/>
        <v>-3.697652999999999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70" t="s">
        <v>478</v>
      </c>
      <c r="C1" s="175">
        <f ca="1">INDIRECT("Allocation!B" &amp; $V$6)</f>
        <v>74.599999999999994</v>
      </c>
      <c r="D1" s="175">
        <f ca="1">INDIRECT("Allocation!C" &amp; $V$6)</f>
        <v>24.030000000000005</v>
      </c>
      <c r="E1" s="175">
        <f ca="1">INDIRECT("Allocation!D" &amp; $V$6)</f>
        <v>1.37</v>
      </c>
      <c r="F1" s="175">
        <f ca="1">INDIRECT("Allocation!E" &amp; $V$6)</f>
        <v>0</v>
      </c>
      <c r="G1" s="170" t="s">
        <v>483</v>
      </c>
      <c r="H1" s="170" t="s">
        <v>479</v>
      </c>
      <c r="I1" s="235" t="s">
        <v>325</v>
      </c>
      <c r="J1" s="236"/>
      <c r="K1" s="236"/>
      <c r="L1" s="236"/>
      <c r="M1" s="237"/>
      <c r="N1" s="236" t="s">
        <v>480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1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71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70" t="s">
        <v>484</v>
      </c>
      <c r="W2" s="58"/>
      <c r="X2" s="46">
        <v>2</v>
      </c>
    </row>
    <row r="3" spans="1:24" ht="15.75" thickBot="1">
      <c r="A3" s="60" t="s">
        <v>45</v>
      </c>
      <c r="B3" s="176">
        <f ca="1">INDIRECT("Entt_ISGS!" &amp; $V$3 &amp; X3)</f>
        <v>341.56456300000002</v>
      </c>
      <c r="C3" s="177">
        <f ca="1">$B3*C$1/100</f>
        <v>254.80716399799999</v>
      </c>
      <c r="D3" s="178">
        <f t="shared" ref="D3:F18" ca="1" si="0">$B3*D$1/100</f>
        <v>82.077964488900022</v>
      </c>
      <c r="E3" s="178">
        <f t="shared" ca="1" si="0"/>
        <v>4.6794345131000004</v>
      </c>
      <c r="F3" s="179">
        <f t="shared" ca="1" si="0"/>
        <v>0</v>
      </c>
      <c r="G3" s="176">
        <f t="shared" ref="G3:G66" ca="1" si="1">INDIRECT("ISGS_exbus!" &amp; $V$3 &amp; X3)</f>
        <v>341.56009999999998</v>
      </c>
      <c r="H3" s="176">
        <f t="shared" ref="H3:H66" ca="1" si="2">INDIRECT("ISGS_Delhi_pp!" &amp; $V$3 &amp; X3)</f>
        <v>330.698489</v>
      </c>
      <c r="I3" s="180">
        <f ca="1">INDIRECT("BRPL_EOD!" &amp; $V$3 &amp; X3)</f>
        <v>246.7</v>
      </c>
      <c r="J3" s="178">
        <f ca="1">INDIRECT("BYPL_EOD!" &amp; $V$3 &amp; X3)</f>
        <v>79.47</v>
      </c>
      <c r="K3" s="178">
        <f ca="1">INDIRECT("TPDDL_EOD!" &amp; $V$3 &amp; X3)</f>
        <v>4.53</v>
      </c>
      <c r="L3" s="178">
        <f ca="1">INDIRECT("NDMC_EOD!" &amp; $V$3 &amp; X3)</f>
        <v>0</v>
      </c>
      <c r="M3" s="179">
        <f ca="1">SUM(I3:L3)</f>
        <v>330.69999999999993</v>
      </c>
      <c r="N3" s="177">
        <f ca="1">INDIRECT("BRPL_ISGS_exbus!" &amp; $V$3 &amp; X3)</f>
        <v>254.80156235258542</v>
      </c>
      <c r="O3" s="178">
        <f ca="1">INDIRECT("BYPL_ISGS_exbus!" &amp; $V$3 &amp; X3)</f>
        <v>82.079773652857568</v>
      </c>
      <c r="P3" s="178">
        <f ca="1">INDIRECT("TPDDL_ISGS_exbus!" &amp; $V$3 &amp; X3)</f>
        <v>4.6787639945570012</v>
      </c>
      <c r="Q3" s="178">
        <f ca="1">INDIRECT("NDMC_ISGS_exbus!" &amp; $V$3 &amp; X3)</f>
        <v>0</v>
      </c>
      <c r="R3" s="179">
        <f ca="1">SUM(N3:Q3)</f>
        <v>341.56010000000003</v>
      </c>
      <c r="U3" s="174"/>
      <c r="V3" s="62" t="s">
        <v>481</v>
      </c>
      <c r="W3" s="58" t="s">
        <v>482</v>
      </c>
      <c r="X3" s="46">
        <v>3</v>
      </c>
    </row>
    <row r="4" spans="1:24">
      <c r="A4" s="61" t="s">
        <v>46</v>
      </c>
      <c r="B4" s="176">
        <f t="shared" ref="B4:B67" ca="1" si="3">INDIRECT("Entt_ISGS!" &amp; $V$3 &amp; X4)</f>
        <v>341.56456300000002</v>
      </c>
      <c r="C4" s="181">
        <f t="shared" ref="C4:F35" ca="1" si="4">$B4*C$1/100</f>
        <v>254.80716399799999</v>
      </c>
      <c r="D4" s="182">
        <f t="shared" ca="1" si="0"/>
        <v>82.077964488900022</v>
      </c>
      <c r="E4" s="182">
        <f t="shared" ca="1" si="0"/>
        <v>4.6794345131000004</v>
      </c>
      <c r="F4" s="183">
        <f t="shared" ca="1" si="0"/>
        <v>0</v>
      </c>
      <c r="G4" s="184">
        <f t="shared" ca="1" si="1"/>
        <v>341.56009999999998</v>
      </c>
      <c r="H4" s="184">
        <f t="shared" ca="1" si="2"/>
        <v>330.698489</v>
      </c>
      <c r="I4" s="185">
        <f t="shared" ref="I4:I67" ca="1" si="5">INDIRECT("BRPL_EOD!" &amp; $V$3 &amp; X4)</f>
        <v>246.7</v>
      </c>
      <c r="J4" s="182">
        <f t="shared" ref="J4:J67" ca="1" si="6">INDIRECT("BYPL_EOD!" &amp; $V$3 &amp; X4)</f>
        <v>79.47</v>
      </c>
      <c r="K4" s="182">
        <f t="shared" ref="K4:K67" ca="1" si="7">INDIRECT("TPDDL_EOD!" &amp; $V$3 &amp; X4)</f>
        <v>4.53</v>
      </c>
      <c r="L4" s="182">
        <f t="shared" ref="L4:L67" ca="1" si="8">INDIRECT("NDMC_EOD!" &amp; $V$3 &amp; X4)</f>
        <v>0</v>
      </c>
      <c r="M4" s="183">
        <f t="shared" ref="M4:M67" ca="1" si="9">SUM(I4:L4)</f>
        <v>330.69999999999993</v>
      </c>
      <c r="N4" s="181">
        <f t="shared" ref="N4:N67" ca="1" si="10">INDIRECT("BRPL_ISGS_exbus!" &amp; $V$3 &amp; X4)</f>
        <v>254.80156235258542</v>
      </c>
      <c r="O4" s="182">
        <f t="shared" ref="O4:O67" ca="1" si="11">INDIRECT("BYPL_ISGS_exbus!" &amp; $V$3 &amp; X4)</f>
        <v>82.079773652857568</v>
      </c>
      <c r="P4" s="182">
        <f t="shared" ref="P4:P67" ca="1" si="12">INDIRECT("TPDDL_ISGS_exbus!" &amp; $V$3 &amp; X4)</f>
        <v>4.6787639945570012</v>
      </c>
      <c r="Q4" s="182">
        <f t="shared" ref="Q4:Q67" ca="1" si="13">INDIRECT("NDMC_ISGS_exbus!" &amp; $V$3 &amp; X4)</f>
        <v>0</v>
      </c>
      <c r="R4" s="183">
        <f t="shared" ref="R4:R67" ca="1" si="14">SUM(N4:Q4)</f>
        <v>341.56010000000003</v>
      </c>
      <c r="W4" s="46"/>
      <c r="X4" s="46">
        <v>4</v>
      </c>
    </row>
    <row r="5" spans="1:24">
      <c r="A5" s="61" t="s">
        <v>47</v>
      </c>
      <c r="B5" s="176">
        <f t="shared" ca="1" si="3"/>
        <v>341.56456300000002</v>
      </c>
      <c r="C5" s="181">
        <f t="shared" ca="1" si="4"/>
        <v>254.80716399799999</v>
      </c>
      <c r="D5" s="182">
        <f t="shared" ca="1" si="0"/>
        <v>82.077964488900022</v>
      </c>
      <c r="E5" s="182">
        <f t="shared" ca="1" si="0"/>
        <v>4.6794345131000004</v>
      </c>
      <c r="F5" s="183">
        <f t="shared" ca="1" si="0"/>
        <v>0</v>
      </c>
      <c r="G5" s="184">
        <f t="shared" ca="1" si="1"/>
        <v>341.56009999999998</v>
      </c>
      <c r="H5" s="184">
        <f t="shared" ca="1" si="2"/>
        <v>330.698489</v>
      </c>
      <c r="I5" s="185">
        <f t="shared" ca="1" si="5"/>
        <v>246.7</v>
      </c>
      <c r="J5" s="182">
        <f t="shared" ca="1" si="6"/>
        <v>79.47</v>
      </c>
      <c r="K5" s="182">
        <f t="shared" ca="1" si="7"/>
        <v>4.53</v>
      </c>
      <c r="L5" s="182">
        <f t="shared" ca="1" si="8"/>
        <v>0</v>
      </c>
      <c r="M5" s="183">
        <f t="shared" ca="1" si="9"/>
        <v>330.69999999999993</v>
      </c>
      <c r="N5" s="181">
        <f t="shared" ca="1" si="10"/>
        <v>254.80156235258542</v>
      </c>
      <c r="O5" s="182">
        <f t="shared" ca="1" si="11"/>
        <v>82.079773652857568</v>
      </c>
      <c r="P5" s="182">
        <f t="shared" ca="1" si="12"/>
        <v>4.6787639945570012</v>
      </c>
      <c r="Q5" s="182">
        <f t="shared" ca="1" si="13"/>
        <v>0</v>
      </c>
      <c r="R5" s="183">
        <f t="shared" ca="1" si="14"/>
        <v>341.56010000000003</v>
      </c>
      <c r="V5" s="46" t="s">
        <v>485</v>
      </c>
      <c r="W5" s="46"/>
      <c r="X5" s="46">
        <v>5</v>
      </c>
    </row>
    <row r="6" spans="1:24">
      <c r="A6" s="61" t="s">
        <v>48</v>
      </c>
      <c r="B6" s="176">
        <f t="shared" ca="1" si="3"/>
        <v>341.56456300000002</v>
      </c>
      <c r="C6" s="181">
        <f t="shared" ca="1" si="4"/>
        <v>254.80716399799999</v>
      </c>
      <c r="D6" s="182">
        <f t="shared" ca="1" si="0"/>
        <v>82.077964488900022</v>
      </c>
      <c r="E6" s="182">
        <f t="shared" ca="1" si="0"/>
        <v>4.6794345131000004</v>
      </c>
      <c r="F6" s="183">
        <f t="shared" ca="1" si="0"/>
        <v>0</v>
      </c>
      <c r="G6" s="184">
        <f t="shared" ca="1" si="1"/>
        <v>341.56009999999998</v>
      </c>
      <c r="H6" s="184">
        <f t="shared" ca="1" si="2"/>
        <v>330.698489</v>
      </c>
      <c r="I6" s="185">
        <f t="shared" ca="1" si="5"/>
        <v>246.7</v>
      </c>
      <c r="J6" s="182">
        <f t="shared" ca="1" si="6"/>
        <v>79.47</v>
      </c>
      <c r="K6" s="182">
        <f t="shared" ca="1" si="7"/>
        <v>4.53</v>
      </c>
      <c r="L6" s="182">
        <f t="shared" ca="1" si="8"/>
        <v>0</v>
      </c>
      <c r="M6" s="183">
        <f t="shared" ca="1" si="9"/>
        <v>330.69999999999993</v>
      </c>
      <c r="N6" s="181">
        <f t="shared" ca="1" si="10"/>
        <v>254.80156235258542</v>
      </c>
      <c r="O6" s="182">
        <f t="shared" ca="1" si="11"/>
        <v>82.079773652857568</v>
      </c>
      <c r="P6" s="182">
        <f t="shared" ca="1" si="12"/>
        <v>4.6787639945570012</v>
      </c>
      <c r="Q6" s="182">
        <f t="shared" ca="1" si="13"/>
        <v>0</v>
      </c>
      <c r="R6" s="183">
        <f t="shared" ca="1" si="14"/>
        <v>341.56010000000003</v>
      </c>
      <c r="V6" s="46">
        <v>11</v>
      </c>
      <c r="W6" s="46"/>
      <c r="X6" s="46">
        <v>6</v>
      </c>
    </row>
    <row r="7" spans="1:24">
      <c r="A7" s="61" t="s">
        <v>49</v>
      </c>
      <c r="B7" s="176">
        <f t="shared" ca="1" si="3"/>
        <v>341.56456300000002</v>
      </c>
      <c r="C7" s="181">
        <f t="shared" ca="1" si="4"/>
        <v>254.80716399799999</v>
      </c>
      <c r="D7" s="182">
        <f t="shared" ca="1" si="0"/>
        <v>82.077964488900022</v>
      </c>
      <c r="E7" s="182">
        <f t="shared" ca="1" si="0"/>
        <v>4.6794345131000004</v>
      </c>
      <c r="F7" s="183">
        <f t="shared" ca="1" si="0"/>
        <v>0</v>
      </c>
      <c r="G7" s="184">
        <f t="shared" ca="1" si="1"/>
        <v>341.56009999999998</v>
      </c>
      <c r="H7" s="184">
        <f t="shared" ca="1" si="2"/>
        <v>330.698489</v>
      </c>
      <c r="I7" s="185">
        <f t="shared" ca="1" si="5"/>
        <v>246.7</v>
      </c>
      <c r="J7" s="182">
        <f t="shared" ca="1" si="6"/>
        <v>79.47</v>
      </c>
      <c r="K7" s="182">
        <f t="shared" ca="1" si="7"/>
        <v>4.53</v>
      </c>
      <c r="L7" s="182">
        <f t="shared" ca="1" si="8"/>
        <v>0</v>
      </c>
      <c r="M7" s="183">
        <f t="shared" ca="1" si="9"/>
        <v>330.69999999999993</v>
      </c>
      <c r="N7" s="181">
        <f t="shared" ca="1" si="10"/>
        <v>254.80156235258542</v>
      </c>
      <c r="O7" s="182">
        <f t="shared" ca="1" si="11"/>
        <v>82.079773652857568</v>
      </c>
      <c r="P7" s="182">
        <f t="shared" ca="1" si="12"/>
        <v>4.6787639945570012</v>
      </c>
      <c r="Q7" s="182">
        <f t="shared" ca="1" si="13"/>
        <v>0</v>
      </c>
      <c r="R7" s="183">
        <f t="shared" ca="1" si="14"/>
        <v>341.56010000000003</v>
      </c>
      <c r="W7" s="46"/>
      <c r="X7" s="46">
        <v>7</v>
      </c>
    </row>
    <row r="8" spans="1:24">
      <c r="A8" s="61" t="s">
        <v>50</v>
      </c>
      <c r="B8" s="176">
        <f t="shared" ca="1" si="3"/>
        <v>341.56456300000002</v>
      </c>
      <c r="C8" s="181">
        <f t="shared" ca="1" si="4"/>
        <v>254.80716399799999</v>
      </c>
      <c r="D8" s="182">
        <f t="shared" ca="1" si="0"/>
        <v>82.077964488900022</v>
      </c>
      <c r="E8" s="182">
        <f t="shared" ca="1" si="0"/>
        <v>4.6794345131000004</v>
      </c>
      <c r="F8" s="183">
        <f t="shared" ca="1" si="0"/>
        <v>0</v>
      </c>
      <c r="G8" s="184">
        <f t="shared" ca="1" si="1"/>
        <v>341.56009999999998</v>
      </c>
      <c r="H8" s="184">
        <f t="shared" ca="1" si="2"/>
        <v>330.698489</v>
      </c>
      <c r="I8" s="185">
        <f t="shared" ca="1" si="5"/>
        <v>246.7</v>
      </c>
      <c r="J8" s="182">
        <f t="shared" ca="1" si="6"/>
        <v>79.47</v>
      </c>
      <c r="K8" s="182">
        <f t="shared" ca="1" si="7"/>
        <v>4.53</v>
      </c>
      <c r="L8" s="182">
        <f t="shared" ca="1" si="8"/>
        <v>0</v>
      </c>
      <c r="M8" s="183">
        <f t="shared" ca="1" si="9"/>
        <v>330.69999999999993</v>
      </c>
      <c r="N8" s="181">
        <f t="shared" ca="1" si="10"/>
        <v>254.80156235258542</v>
      </c>
      <c r="O8" s="182">
        <f t="shared" ca="1" si="11"/>
        <v>82.079773652857568</v>
      </c>
      <c r="P8" s="182">
        <f t="shared" ca="1" si="12"/>
        <v>4.6787639945570012</v>
      </c>
      <c r="Q8" s="182">
        <f t="shared" ca="1" si="13"/>
        <v>0</v>
      </c>
      <c r="R8" s="183">
        <f t="shared" ca="1" si="14"/>
        <v>341.56010000000003</v>
      </c>
      <c r="W8" s="46"/>
      <c r="X8" s="46">
        <v>8</v>
      </c>
    </row>
    <row r="9" spans="1:24">
      <c r="A9" s="61" t="s">
        <v>51</v>
      </c>
      <c r="B9" s="176">
        <f t="shared" ca="1" si="3"/>
        <v>341.56456300000002</v>
      </c>
      <c r="C9" s="181">
        <f t="shared" ca="1" si="4"/>
        <v>254.80716399799999</v>
      </c>
      <c r="D9" s="182">
        <f t="shared" ca="1" si="0"/>
        <v>82.077964488900022</v>
      </c>
      <c r="E9" s="182">
        <f t="shared" ca="1" si="0"/>
        <v>4.6794345131000004</v>
      </c>
      <c r="F9" s="183">
        <f t="shared" ca="1" si="0"/>
        <v>0</v>
      </c>
      <c r="G9" s="184">
        <f t="shared" ca="1" si="1"/>
        <v>341.56009999999998</v>
      </c>
      <c r="H9" s="184">
        <f t="shared" ca="1" si="2"/>
        <v>330.698489</v>
      </c>
      <c r="I9" s="185">
        <f t="shared" ca="1" si="5"/>
        <v>246.7</v>
      </c>
      <c r="J9" s="182">
        <f t="shared" ca="1" si="6"/>
        <v>79.47</v>
      </c>
      <c r="K9" s="182">
        <f t="shared" ca="1" si="7"/>
        <v>4.53</v>
      </c>
      <c r="L9" s="182">
        <f t="shared" ca="1" si="8"/>
        <v>0</v>
      </c>
      <c r="M9" s="183">
        <f t="shared" ca="1" si="9"/>
        <v>330.69999999999993</v>
      </c>
      <c r="N9" s="181">
        <f t="shared" ca="1" si="10"/>
        <v>254.80156235258542</v>
      </c>
      <c r="O9" s="182">
        <f t="shared" ca="1" si="11"/>
        <v>82.079773652857568</v>
      </c>
      <c r="P9" s="182">
        <f t="shared" ca="1" si="12"/>
        <v>4.6787639945570012</v>
      </c>
      <c r="Q9" s="182">
        <f t="shared" ca="1" si="13"/>
        <v>0</v>
      </c>
      <c r="R9" s="183">
        <f t="shared" ca="1" si="14"/>
        <v>341.56010000000003</v>
      </c>
      <c r="W9" s="46"/>
      <c r="X9" s="46">
        <v>9</v>
      </c>
    </row>
    <row r="10" spans="1:24">
      <c r="A10" s="61" t="s">
        <v>52</v>
      </c>
      <c r="B10" s="176">
        <f t="shared" ca="1" si="3"/>
        <v>341.56456300000002</v>
      </c>
      <c r="C10" s="181">
        <f t="shared" ca="1" si="4"/>
        <v>254.80716399799999</v>
      </c>
      <c r="D10" s="182">
        <f t="shared" ca="1" si="0"/>
        <v>82.077964488900022</v>
      </c>
      <c r="E10" s="182">
        <f t="shared" ca="1" si="0"/>
        <v>4.6794345131000004</v>
      </c>
      <c r="F10" s="183">
        <f t="shared" ca="1" si="0"/>
        <v>0</v>
      </c>
      <c r="G10" s="184">
        <f t="shared" ca="1" si="1"/>
        <v>341.56009999999998</v>
      </c>
      <c r="H10" s="184">
        <f t="shared" ca="1" si="2"/>
        <v>330.698489</v>
      </c>
      <c r="I10" s="185">
        <f t="shared" ca="1" si="5"/>
        <v>246.7</v>
      </c>
      <c r="J10" s="182">
        <f t="shared" ca="1" si="6"/>
        <v>79.47</v>
      </c>
      <c r="K10" s="182">
        <f t="shared" ca="1" si="7"/>
        <v>4.53</v>
      </c>
      <c r="L10" s="182">
        <f t="shared" ca="1" si="8"/>
        <v>0</v>
      </c>
      <c r="M10" s="183">
        <f t="shared" ca="1" si="9"/>
        <v>330.69999999999993</v>
      </c>
      <c r="N10" s="181">
        <f t="shared" ca="1" si="10"/>
        <v>254.80156235258542</v>
      </c>
      <c r="O10" s="182">
        <f t="shared" ca="1" si="11"/>
        <v>82.079773652857568</v>
      </c>
      <c r="P10" s="182">
        <f t="shared" ca="1" si="12"/>
        <v>4.6787639945570012</v>
      </c>
      <c r="Q10" s="182">
        <f t="shared" ca="1" si="13"/>
        <v>0</v>
      </c>
      <c r="R10" s="183">
        <f t="shared" ca="1" si="14"/>
        <v>341.56010000000003</v>
      </c>
      <c r="W10" s="46"/>
      <c r="X10" s="46">
        <v>10</v>
      </c>
    </row>
    <row r="11" spans="1:24">
      <c r="A11" s="61" t="s">
        <v>53</v>
      </c>
      <c r="B11" s="176">
        <f t="shared" ca="1" si="3"/>
        <v>341.56456300000002</v>
      </c>
      <c r="C11" s="181">
        <f t="shared" ca="1" si="4"/>
        <v>254.80716399799999</v>
      </c>
      <c r="D11" s="182">
        <f t="shared" ca="1" si="0"/>
        <v>82.077964488900022</v>
      </c>
      <c r="E11" s="182">
        <f t="shared" ca="1" si="0"/>
        <v>4.6794345131000004</v>
      </c>
      <c r="F11" s="183">
        <f t="shared" ca="1" si="0"/>
        <v>0</v>
      </c>
      <c r="G11" s="184">
        <f t="shared" ca="1" si="1"/>
        <v>341.56009999999998</v>
      </c>
      <c r="H11" s="184">
        <f t="shared" ca="1" si="2"/>
        <v>330.698489</v>
      </c>
      <c r="I11" s="185">
        <f t="shared" ca="1" si="5"/>
        <v>246.7</v>
      </c>
      <c r="J11" s="182">
        <f t="shared" ca="1" si="6"/>
        <v>79.47</v>
      </c>
      <c r="K11" s="182">
        <f t="shared" ca="1" si="7"/>
        <v>4.53</v>
      </c>
      <c r="L11" s="182">
        <f t="shared" ca="1" si="8"/>
        <v>0</v>
      </c>
      <c r="M11" s="183">
        <f t="shared" ca="1" si="9"/>
        <v>330.69999999999993</v>
      </c>
      <c r="N11" s="181">
        <f t="shared" ca="1" si="10"/>
        <v>254.80156235258542</v>
      </c>
      <c r="O11" s="182">
        <f t="shared" ca="1" si="11"/>
        <v>82.079773652857568</v>
      </c>
      <c r="P11" s="182">
        <f t="shared" ca="1" si="12"/>
        <v>4.6787639945570012</v>
      </c>
      <c r="Q11" s="182">
        <f t="shared" ca="1" si="13"/>
        <v>0</v>
      </c>
      <c r="R11" s="183">
        <f t="shared" ca="1" si="14"/>
        <v>341.56010000000003</v>
      </c>
      <c r="W11" s="46"/>
      <c r="X11" s="46">
        <v>11</v>
      </c>
    </row>
    <row r="12" spans="1:24">
      <c r="A12" s="61" t="s">
        <v>54</v>
      </c>
      <c r="B12" s="176">
        <f t="shared" ca="1" si="3"/>
        <v>341.56456300000002</v>
      </c>
      <c r="C12" s="181">
        <f t="shared" ca="1" si="4"/>
        <v>254.80716399799999</v>
      </c>
      <c r="D12" s="182">
        <f t="shared" ca="1" si="0"/>
        <v>82.077964488900022</v>
      </c>
      <c r="E12" s="182">
        <f t="shared" ca="1" si="0"/>
        <v>4.6794345131000004</v>
      </c>
      <c r="F12" s="183">
        <f t="shared" ca="1" si="0"/>
        <v>0</v>
      </c>
      <c r="G12" s="184">
        <f t="shared" ca="1" si="1"/>
        <v>341.56009999999998</v>
      </c>
      <c r="H12" s="184">
        <f t="shared" ca="1" si="2"/>
        <v>330.698489</v>
      </c>
      <c r="I12" s="185">
        <f t="shared" ca="1" si="5"/>
        <v>246.7</v>
      </c>
      <c r="J12" s="182">
        <f t="shared" ca="1" si="6"/>
        <v>79.47</v>
      </c>
      <c r="K12" s="182">
        <f t="shared" ca="1" si="7"/>
        <v>4.53</v>
      </c>
      <c r="L12" s="182">
        <f t="shared" ca="1" si="8"/>
        <v>0</v>
      </c>
      <c r="M12" s="183">
        <f t="shared" ca="1" si="9"/>
        <v>330.69999999999993</v>
      </c>
      <c r="N12" s="181">
        <f t="shared" ca="1" si="10"/>
        <v>254.80156235258542</v>
      </c>
      <c r="O12" s="182">
        <f t="shared" ca="1" si="11"/>
        <v>82.079773652857568</v>
      </c>
      <c r="P12" s="182">
        <f t="shared" ca="1" si="12"/>
        <v>4.6787639945570012</v>
      </c>
      <c r="Q12" s="182">
        <f t="shared" ca="1" si="13"/>
        <v>0</v>
      </c>
      <c r="R12" s="183">
        <f t="shared" ca="1" si="14"/>
        <v>341.56010000000003</v>
      </c>
      <c r="W12" s="46"/>
      <c r="X12" s="46">
        <v>12</v>
      </c>
    </row>
    <row r="13" spans="1:24">
      <c r="A13" s="61" t="s">
        <v>55</v>
      </c>
      <c r="B13" s="176">
        <f t="shared" ca="1" si="3"/>
        <v>341.56456300000002</v>
      </c>
      <c r="C13" s="181">
        <f t="shared" ca="1" si="4"/>
        <v>254.80716399799999</v>
      </c>
      <c r="D13" s="182">
        <f t="shared" ca="1" si="0"/>
        <v>82.077964488900022</v>
      </c>
      <c r="E13" s="182">
        <f t="shared" ca="1" si="0"/>
        <v>4.6794345131000004</v>
      </c>
      <c r="F13" s="183">
        <f t="shared" ca="1" si="0"/>
        <v>0</v>
      </c>
      <c r="G13" s="184">
        <f t="shared" ca="1" si="1"/>
        <v>341.56009999999998</v>
      </c>
      <c r="H13" s="184">
        <f t="shared" ca="1" si="2"/>
        <v>330.698489</v>
      </c>
      <c r="I13" s="185">
        <f t="shared" ca="1" si="5"/>
        <v>246.7</v>
      </c>
      <c r="J13" s="182">
        <f t="shared" ca="1" si="6"/>
        <v>79.47</v>
      </c>
      <c r="K13" s="182">
        <f t="shared" ca="1" si="7"/>
        <v>4.53</v>
      </c>
      <c r="L13" s="182">
        <f t="shared" ca="1" si="8"/>
        <v>0</v>
      </c>
      <c r="M13" s="183">
        <f t="shared" ca="1" si="9"/>
        <v>330.69999999999993</v>
      </c>
      <c r="N13" s="181">
        <f t="shared" ca="1" si="10"/>
        <v>254.80156235258542</v>
      </c>
      <c r="O13" s="182">
        <f t="shared" ca="1" si="11"/>
        <v>82.079773652857568</v>
      </c>
      <c r="P13" s="182">
        <f t="shared" ca="1" si="12"/>
        <v>4.6787639945570012</v>
      </c>
      <c r="Q13" s="182">
        <f t="shared" ca="1" si="13"/>
        <v>0</v>
      </c>
      <c r="R13" s="183">
        <f t="shared" ca="1" si="14"/>
        <v>341.56010000000003</v>
      </c>
      <c r="W13" s="46"/>
      <c r="X13" s="46">
        <v>13</v>
      </c>
    </row>
    <row r="14" spans="1:24">
      <c r="A14" s="61" t="s">
        <v>56</v>
      </c>
      <c r="B14" s="176">
        <f t="shared" ca="1" si="3"/>
        <v>341.56456300000002</v>
      </c>
      <c r="C14" s="181">
        <f t="shared" ca="1" si="4"/>
        <v>254.80716399799999</v>
      </c>
      <c r="D14" s="182">
        <f t="shared" ca="1" si="0"/>
        <v>82.077964488900022</v>
      </c>
      <c r="E14" s="182">
        <f t="shared" ca="1" si="0"/>
        <v>4.6794345131000004</v>
      </c>
      <c r="F14" s="183">
        <f t="shared" ca="1" si="0"/>
        <v>0</v>
      </c>
      <c r="G14" s="184">
        <f t="shared" ca="1" si="1"/>
        <v>341.56009999999998</v>
      </c>
      <c r="H14" s="184">
        <f t="shared" ca="1" si="2"/>
        <v>330.698489</v>
      </c>
      <c r="I14" s="185">
        <f t="shared" ca="1" si="5"/>
        <v>246.7</v>
      </c>
      <c r="J14" s="182">
        <f t="shared" ca="1" si="6"/>
        <v>79.47</v>
      </c>
      <c r="K14" s="182">
        <f t="shared" ca="1" si="7"/>
        <v>4.53</v>
      </c>
      <c r="L14" s="182">
        <f t="shared" ca="1" si="8"/>
        <v>0</v>
      </c>
      <c r="M14" s="183">
        <f t="shared" ca="1" si="9"/>
        <v>330.69999999999993</v>
      </c>
      <c r="N14" s="181">
        <f t="shared" ca="1" si="10"/>
        <v>254.80156235258542</v>
      </c>
      <c r="O14" s="182">
        <f t="shared" ca="1" si="11"/>
        <v>82.079773652857568</v>
      </c>
      <c r="P14" s="182">
        <f t="shared" ca="1" si="12"/>
        <v>4.6787639945570012</v>
      </c>
      <c r="Q14" s="182">
        <f t="shared" ca="1" si="13"/>
        <v>0</v>
      </c>
      <c r="R14" s="183">
        <f t="shared" ca="1" si="14"/>
        <v>341.56010000000003</v>
      </c>
      <c r="W14" s="46"/>
      <c r="X14" s="46">
        <v>14</v>
      </c>
    </row>
    <row r="15" spans="1:24">
      <c r="A15" s="61" t="s">
        <v>57</v>
      </c>
      <c r="B15" s="176">
        <f t="shared" ca="1" si="3"/>
        <v>341.56456300000002</v>
      </c>
      <c r="C15" s="181">
        <f t="shared" ca="1" si="4"/>
        <v>254.80716399799999</v>
      </c>
      <c r="D15" s="182">
        <f t="shared" ca="1" si="0"/>
        <v>82.077964488900022</v>
      </c>
      <c r="E15" s="182">
        <f t="shared" ca="1" si="0"/>
        <v>4.6794345131000004</v>
      </c>
      <c r="F15" s="183">
        <f t="shared" ca="1" si="0"/>
        <v>0</v>
      </c>
      <c r="G15" s="184">
        <f t="shared" ca="1" si="1"/>
        <v>341.56009999999998</v>
      </c>
      <c r="H15" s="184">
        <f t="shared" ca="1" si="2"/>
        <v>330.698489</v>
      </c>
      <c r="I15" s="185">
        <f t="shared" ca="1" si="5"/>
        <v>246.7</v>
      </c>
      <c r="J15" s="182">
        <f t="shared" ca="1" si="6"/>
        <v>79.47</v>
      </c>
      <c r="K15" s="182">
        <f t="shared" ca="1" si="7"/>
        <v>4.53</v>
      </c>
      <c r="L15" s="182">
        <f t="shared" ca="1" si="8"/>
        <v>0</v>
      </c>
      <c r="M15" s="183">
        <f t="shared" ca="1" si="9"/>
        <v>330.69999999999993</v>
      </c>
      <c r="N15" s="181">
        <f t="shared" ca="1" si="10"/>
        <v>254.80156235258542</v>
      </c>
      <c r="O15" s="182">
        <f t="shared" ca="1" si="11"/>
        <v>82.079773652857568</v>
      </c>
      <c r="P15" s="182">
        <f t="shared" ca="1" si="12"/>
        <v>4.6787639945570012</v>
      </c>
      <c r="Q15" s="182">
        <f t="shared" ca="1" si="13"/>
        <v>0</v>
      </c>
      <c r="R15" s="183">
        <f t="shared" ca="1" si="14"/>
        <v>341.56010000000003</v>
      </c>
      <c r="W15" s="46"/>
      <c r="X15" s="46">
        <v>15</v>
      </c>
    </row>
    <row r="16" spans="1:24">
      <c r="A16" s="61" t="s">
        <v>58</v>
      </c>
      <c r="B16" s="176">
        <f t="shared" ca="1" si="3"/>
        <v>341.56456300000002</v>
      </c>
      <c r="C16" s="181">
        <f t="shared" ca="1" si="4"/>
        <v>254.80716399799999</v>
      </c>
      <c r="D16" s="182">
        <f t="shared" ca="1" si="0"/>
        <v>82.077964488900022</v>
      </c>
      <c r="E16" s="182">
        <f t="shared" ca="1" si="0"/>
        <v>4.6794345131000004</v>
      </c>
      <c r="F16" s="183">
        <f t="shared" ca="1" si="0"/>
        <v>0</v>
      </c>
      <c r="G16" s="184">
        <f t="shared" ca="1" si="1"/>
        <v>341.56009999999998</v>
      </c>
      <c r="H16" s="184">
        <f t="shared" ca="1" si="2"/>
        <v>330.698489</v>
      </c>
      <c r="I16" s="185">
        <f t="shared" ca="1" si="5"/>
        <v>246.7</v>
      </c>
      <c r="J16" s="182">
        <f t="shared" ca="1" si="6"/>
        <v>79.47</v>
      </c>
      <c r="K16" s="182">
        <f t="shared" ca="1" si="7"/>
        <v>4.53</v>
      </c>
      <c r="L16" s="182">
        <f t="shared" ca="1" si="8"/>
        <v>0</v>
      </c>
      <c r="M16" s="183">
        <f t="shared" ca="1" si="9"/>
        <v>330.69999999999993</v>
      </c>
      <c r="N16" s="181">
        <f t="shared" ca="1" si="10"/>
        <v>254.80156235258542</v>
      </c>
      <c r="O16" s="182">
        <f t="shared" ca="1" si="11"/>
        <v>82.079773652857568</v>
      </c>
      <c r="P16" s="182">
        <f t="shared" ca="1" si="12"/>
        <v>4.6787639945570012</v>
      </c>
      <c r="Q16" s="182">
        <f t="shared" ca="1" si="13"/>
        <v>0</v>
      </c>
      <c r="R16" s="183">
        <f t="shared" ca="1" si="14"/>
        <v>341.56010000000003</v>
      </c>
      <c r="W16" s="46"/>
      <c r="X16" s="46">
        <v>16</v>
      </c>
    </row>
    <row r="17" spans="1:24">
      <c r="A17" s="61" t="s">
        <v>59</v>
      </c>
      <c r="B17" s="176">
        <f t="shared" ca="1" si="3"/>
        <v>341.56456300000002</v>
      </c>
      <c r="C17" s="181">
        <f t="shared" ca="1" si="4"/>
        <v>254.80716399799999</v>
      </c>
      <c r="D17" s="182">
        <f t="shared" ca="1" si="0"/>
        <v>82.077964488900022</v>
      </c>
      <c r="E17" s="182">
        <f t="shared" ca="1" si="0"/>
        <v>4.6794345131000004</v>
      </c>
      <c r="F17" s="183">
        <f t="shared" ca="1" si="0"/>
        <v>0</v>
      </c>
      <c r="G17" s="184">
        <f t="shared" ca="1" si="1"/>
        <v>341.56009999999998</v>
      </c>
      <c r="H17" s="184">
        <f t="shared" ca="1" si="2"/>
        <v>330.698489</v>
      </c>
      <c r="I17" s="185">
        <f t="shared" ca="1" si="5"/>
        <v>246.7</v>
      </c>
      <c r="J17" s="182">
        <f t="shared" ca="1" si="6"/>
        <v>79.47</v>
      </c>
      <c r="K17" s="182">
        <f t="shared" ca="1" si="7"/>
        <v>4.53</v>
      </c>
      <c r="L17" s="182">
        <f t="shared" ca="1" si="8"/>
        <v>0</v>
      </c>
      <c r="M17" s="183">
        <f t="shared" ca="1" si="9"/>
        <v>330.69999999999993</v>
      </c>
      <c r="N17" s="181">
        <f t="shared" ca="1" si="10"/>
        <v>254.80156235258542</v>
      </c>
      <c r="O17" s="182">
        <f t="shared" ca="1" si="11"/>
        <v>82.079773652857568</v>
      </c>
      <c r="P17" s="182">
        <f t="shared" ca="1" si="12"/>
        <v>4.6787639945570012</v>
      </c>
      <c r="Q17" s="182">
        <f t="shared" ca="1" si="13"/>
        <v>0</v>
      </c>
      <c r="R17" s="183">
        <f t="shared" ca="1" si="14"/>
        <v>341.56010000000003</v>
      </c>
      <c r="W17" s="46"/>
      <c r="X17" s="46">
        <v>17</v>
      </c>
    </row>
    <row r="18" spans="1:24">
      <c r="A18" s="61" t="s">
        <v>60</v>
      </c>
      <c r="B18" s="176">
        <f t="shared" ca="1" si="3"/>
        <v>341.56456300000002</v>
      </c>
      <c r="C18" s="181">
        <f t="shared" ca="1" si="4"/>
        <v>254.80716399799999</v>
      </c>
      <c r="D18" s="182">
        <f t="shared" ca="1" si="0"/>
        <v>82.077964488900022</v>
      </c>
      <c r="E18" s="182">
        <f t="shared" ca="1" si="0"/>
        <v>4.6794345131000004</v>
      </c>
      <c r="F18" s="183">
        <f t="shared" ca="1" si="0"/>
        <v>0</v>
      </c>
      <c r="G18" s="184">
        <f t="shared" ca="1" si="1"/>
        <v>341.56009999999998</v>
      </c>
      <c r="H18" s="184">
        <f t="shared" ca="1" si="2"/>
        <v>330.698489</v>
      </c>
      <c r="I18" s="185">
        <f t="shared" ca="1" si="5"/>
        <v>246.7</v>
      </c>
      <c r="J18" s="182">
        <f t="shared" ca="1" si="6"/>
        <v>79.47</v>
      </c>
      <c r="K18" s="182">
        <f t="shared" ca="1" si="7"/>
        <v>4.53</v>
      </c>
      <c r="L18" s="182">
        <f t="shared" ca="1" si="8"/>
        <v>0</v>
      </c>
      <c r="M18" s="183">
        <f t="shared" ca="1" si="9"/>
        <v>330.69999999999993</v>
      </c>
      <c r="N18" s="181">
        <f t="shared" ca="1" si="10"/>
        <v>254.80156235258542</v>
      </c>
      <c r="O18" s="182">
        <f t="shared" ca="1" si="11"/>
        <v>82.079773652857568</v>
      </c>
      <c r="P18" s="182">
        <f t="shared" ca="1" si="12"/>
        <v>4.6787639945570012</v>
      </c>
      <c r="Q18" s="182">
        <f t="shared" ca="1" si="13"/>
        <v>0</v>
      </c>
      <c r="R18" s="183">
        <f t="shared" ca="1" si="14"/>
        <v>341.56010000000003</v>
      </c>
      <c r="W18" s="46"/>
      <c r="X18" s="46">
        <v>18</v>
      </c>
    </row>
    <row r="19" spans="1:24">
      <c r="A19" s="61" t="s">
        <v>61</v>
      </c>
      <c r="B19" s="176">
        <f t="shared" ca="1" si="3"/>
        <v>341.56456300000002</v>
      </c>
      <c r="C19" s="181">
        <f t="shared" ca="1" si="4"/>
        <v>254.80716399799999</v>
      </c>
      <c r="D19" s="182">
        <f t="shared" ca="1" si="4"/>
        <v>82.077964488900022</v>
      </c>
      <c r="E19" s="182">
        <f t="shared" ca="1" si="4"/>
        <v>4.6794345131000004</v>
      </c>
      <c r="F19" s="183">
        <f t="shared" ca="1" si="4"/>
        <v>0</v>
      </c>
      <c r="G19" s="184">
        <f t="shared" ca="1" si="1"/>
        <v>341.56009999999998</v>
      </c>
      <c r="H19" s="184">
        <f t="shared" ca="1" si="2"/>
        <v>330.698489</v>
      </c>
      <c r="I19" s="185">
        <f t="shared" ca="1" si="5"/>
        <v>246.7</v>
      </c>
      <c r="J19" s="182">
        <f t="shared" ca="1" si="6"/>
        <v>79.47</v>
      </c>
      <c r="K19" s="182">
        <f t="shared" ca="1" si="7"/>
        <v>4.53</v>
      </c>
      <c r="L19" s="182">
        <f t="shared" ca="1" si="8"/>
        <v>0</v>
      </c>
      <c r="M19" s="183">
        <f t="shared" ca="1" si="9"/>
        <v>330.69999999999993</v>
      </c>
      <c r="N19" s="181">
        <f t="shared" ca="1" si="10"/>
        <v>254.80156235258542</v>
      </c>
      <c r="O19" s="182">
        <f t="shared" ca="1" si="11"/>
        <v>82.079773652857568</v>
      </c>
      <c r="P19" s="182">
        <f t="shared" ca="1" si="12"/>
        <v>4.6787639945570012</v>
      </c>
      <c r="Q19" s="182">
        <f t="shared" ca="1" si="13"/>
        <v>0</v>
      </c>
      <c r="R19" s="183">
        <f t="shared" ca="1" si="14"/>
        <v>341.56010000000003</v>
      </c>
      <c r="W19" s="46"/>
      <c r="X19" s="46">
        <v>19</v>
      </c>
    </row>
    <row r="20" spans="1:24">
      <c r="A20" s="61" t="s">
        <v>62</v>
      </c>
      <c r="B20" s="176">
        <f t="shared" ca="1" si="3"/>
        <v>341.56456300000002</v>
      </c>
      <c r="C20" s="181">
        <f t="shared" ca="1" si="4"/>
        <v>254.80716399799999</v>
      </c>
      <c r="D20" s="182">
        <f t="shared" ca="1" si="4"/>
        <v>82.077964488900022</v>
      </c>
      <c r="E20" s="182">
        <f t="shared" ca="1" si="4"/>
        <v>4.6794345131000004</v>
      </c>
      <c r="F20" s="183">
        <f t="shared" ca="1" si="4"/>
        <v>0</v>
      </c>
      <c r="G20" s="184">
        <f t="shared" ca="1" si="1"/>
        <v>341.56009999999998</v>
      </c>
      <c r="H20" s="184">
        <f t="shared" ca="1" si="2"/>
        <v>330.698489</v>
      </c>
      <c r="I20" s="185">
        <f t="shared" ca="1" si="5"/>
        <v>246.7</v>
      </c>
      <c r="J20" s="182">
        <f t="shared" ca="1" si="6"/>
        <v>79.47</v>
      </c>
      <c r="K20" s="182">
        <f t="shared" ca="1" si="7"/>
        <v>4.53</v>
      </c>
      <c r="L20" s="182">
        <f t="shared" ca="1" si="8"/>
        <v>0</v>
      </c>
      <c r="M20" s="183">
        <f t="shared" ca="1" si="9"/>
        <v>330.69999999999993</v>
      </c>
      <c r="N20" s="181">
        <f t="shared" ca="1" si="10"/>
        <v>254.80156235258542</v>
      </c>
      <c r="O20" s="182">
        <f t="shared" ca="1" si="11"/>
        <v>82.079773652857568</v>
      </c>
      <c r="P20" s="182">
        <f t="shared" ca="1" si="12"/>
        <v>4.6787639945570012</v>
      </c>
      <c r="Q20" s="182">
        <f t="shared" ca="1" si="13"/>
        <v>0</v>
      </c>
      <c r="R20" s="183">
        <f t="shared" ca="1" si="14"/>
        <v>341.56010000000003</v>
      </c>
      <c r="W20" s="46"/>
      <c r="X20" s="46">
        <v>20</v>
      </c>
    </row>
    <row r="21" spans="1:24">
      <c r="A21" s="61" t="s">
        <v>63</v>
      </c>
      <c r="B21" s="176">
        <f t="shared" ca="1" si="3"/>
        <v>341.56456300000002</v>
      </c>
      <c r="C21" s="181">
        <f t="shared" ca="1" si="4"/>
        <v>254.80716399799999</v>
      </c>
      <c r="D21" s="182">
        <f t="shared" ca="1" si="4"/>
        <v>82.077964488900022</v>
      </c>
      <c r="E21" s="182">
        <f t="shared" ca="1" si="4"/>
        <v>4.6794345131000004</v>
      </c>
      <c r="F21" s="183">
        <f t="shared" ca="1" si="4"/>
        <v>0</v>
      </c>
      <c r="G21" s="184">
        <f t="shared" ca="1" si="1"/>
        <v>341.56009999999998</v>
      </c>
      <c r="H21" s="184">
        <f t="shared" ca="1" si="2"/>
        <v>330.698489</v>
      </c>
      <c r="I21" s="185">
        <f t="shared" ca="1" si="5"/>
        <v>246.7</v>
      </c>
      <c r="J21" s="182">
        <f t="shared" ca="1" si="6"/>
        <v>79.47</v>
      </c>
      <c r="K21" s="182">
        <f t="shared" ca="1" si="7"/>
        <v>4.53</v>
      </c>
      <c r="L21" s="182">
        <f t="shared" ca="1" si="8"/>
        <v>0</v>
      </c>
      <c r="M21" s="183">
        <f t="shared" ca="1" si="9"/>
        <v>330.69999999999993</v>
      </c>
      <c r="N21" s="181">
        <f t="shared" ca="1" si="10"/>
        <v>254.80156235258542</v>
      </c>
      <c r="O21" s="182">
        <f t="shared" ca="1" si="11"/>
        <v>82.079773652857568</v>
      </c>
      <c r="P21" s="182">
        <f t="shared" ca="1" si="12"/>
        <v>4.6787639945570012</v>
      </c>
      <c r="Q21" s="182">
        <f t="shared" ca="1" si="13"/>
        <v>0</v>
      </c>
      <c r="R21" s="183">
        <f t="shared" ca="1" si="14"/>
        <v>341.56010000000003</v>
      </c>
      <c r="W21" s="46"/>
      <c r="X21" s="46">
        <v>21</v>
      </c>
    </row>
    <row r="22" spans="1:24">
      <c r="A22" s="61" t="s">
        <v>64</v>
      </c>
      <c r="B22" s="176">
        <f t="shared" ca="1" si="3"/>
        <v>341.56456300000002</v>
      </c>
      <c r="C22" s="181">
        <f t="shared" ca="1" si="4"/>
        <v>254.80716399799999</v>
      </c>
      <c r="D22" s="182">
        <f t="shared" ca="1" si="4"/>
        <v>82.077964488900022</v>
      </c>
      <c r="E22" s="182">
        <f t="shared" ca="1" si="4"/>
        <v>4.6794345131000004</v>
      </c>
      <c r="F22" s="183">
        <f t="shared" ca="1" si="4"/>
        <v>0</v>
      </c>
      <c r="G22" s="184">
        <f t="shared" ca="1" si="1"/>
        <v>341.56009999999998</v>
      </c>
      <c r="H22" s="184">
        <f t="shared" ca="1" si="2"/>
        <v>330.698489</v>
      </c>
      <c r="I22" s="185">
        <f t="shared" ca="1" si="5"/>
        <v>246.7</v>
      </c>
      <c r="J22" s="182">
        <f t="shared" ca="1" si="6"/>
        <v>79.47</v>
      </c>
      <c r="K22" s="182">
        <f t="shared" ca="1" si="7"/>
        <v>4.53</v>
      </c>
      <c r="L22" s="182">
        <f t="shared" ca="1" si="8"/>
        <v>0</v>
      </c>
      <c r="M22" s="183">
        <f t="shared" ca="1" si="9"/>
        <v>330.69999999999993</v>
      </c>
      <c r="N22" s="181">
        <f t="shared" ca="1" si="10"/>
        <v>254.80156235258542</v>
      </c>
      <c r="O22" s="182">
        <f t="shared" ca="1" si="11"/>
        <v>82.079773652857568</v>
      </c>
      <c r="P22" s="182">
        <f t="shared" ca="1" si="12"/>
        <v>4.6787639945570012</v>
      </c>
      <c r="Q22" s="182">
        <f t="shared" ca="1" si="13"/>
        <v>0</v>
      </c>
      <c r="R22" s="183">
        <f t="shared" ca="1" si="14"/>
        <v>341.56010000000003</v>
      </c>
      <c r="W22" s="46"/>
      <c r="X22" s="46">
        <v>22</v>
      </c>
    </row>
    <row r="23" spans="1:24">
      <c r="A23" s="61" t="s">
        <v>65</v>
      </c>
      <c r="B23" s="176">
        <f t="shared" ca="1" si="3"/>
        <v>341.56456300000002</v>
      </c>
      <c r="C23" s="181">
        <f t="shared" ca="1" si="4"/>
        <v>254.80716399799999</v>
      </c>
      <c r="D23" s="182">
        <f t="shared" ca="1" si="4"/>
        <v>82.077964488900022</v>
      </c>
      <c r="E23" s="182">
        <f t="shared" ca="1" si="4"/>
        <v>4.6794345131000004</v>
      </c>
      <c r="F23" s="183">
        <f t="shared" ca="1" si="4"/>
        <v>0</v>
      </c>
      <c r="G23" s="184">
        <f t="shared" ca="1" si="1"/>
        <v>341.56009999999998</v>
      </c>
      <c r="H23" s="184">
        <f t="shared" ca="1" si="2"/>
        <v>330.698489</v>
      </c>
      <c r="I23" s="185">
        <f t="shared" ca="1" si="5"/>
        <v>246.7</v>
      </c>
      <c r="J23" s="182">
        <f t="shared" ca="1" si="6"/>
        <v>79.47</v>
      </c>
      <c r="K23" s="182">
        <f t="shared" ca="1" si="7"/>
        <v>4.53</v>
      </c>
      <c r="L23" s="182">
        <f t="shared" ca="1" si="8"/>
        <v>0</v>
      </c>
      <c r="M23" s="183">
        <f t="shared" ca="1" si="9"/>
        <v>330.69999999999993</v>
      </c>
      <c r="N23" s="181">
        <f t="shared" ca="1" si="10"/>
        <v>254.80156235258542</v>
      </c>
      <c r="O23" s="182">
        <f t="shared" ca="1" si="11"/>
        <v>82.079773652857568</v>
      </c>
      <c r="P23" s="182">
        <f t="shared" ca="1" si="12"/>
        <v>4.6787639945570012</v>
      </c>
      <c r="Q23" s="182">
        <f t="shared" ca="1" si="13"/>
        <v>0</v>
      </c>
      <c r="R23" s="183">
        <f t="shared" ca="1" si="14"/>
        <v>341.56010000000003</v>
      </c>
      <c r="W23" s="46"/>
      <c r="X23" s="46">
        <v>23</v>
      </c>
    </row>
    <row r="24" spans="1:24">
      <c r="A24" s="61" t="s">
        <v>66</v>
      </c>
      <c r="B24" s="176">
        <f t="shared" ca="1" si="3"/>
        <v>341.56456300000002</v>
      </c>
      <c r="C24" s="181">
        <f t="shared" ca="1" si="4"/>
        <v>254.80716399799999</v>
      </c>
      <c r="D24" s="182">
        <f t="shared" ca="1" si="4"/>
        <v>82.077964488900022</v>
      </c>
      <c r="E24" s="182">
        <f t="shared" ca="1" si="4"/>
        <v>4.6794345131000004</v>
      </c>
      <c r="F24" s="183">
        <f t="shared" ca="1" si="4"/>
        <v>0</v>
      </c>
      <c r="G24" s="184">
        <f t="shared" ca="1" si="1"/>
        <v>341.56009999999998</v>
      </c>
      <c r="H24" s="184">
        <f t="shared" ca="1" si="2"/>
        <v>330.698489</v>
      </c>
      <c r="I24" s="185">
        <f t="shared" ca="1" si="5"/>
        <v>246.7</v>
      </c>
      <c r="J24" s="182">
        <f t="shared" ca="1" si="6"/>
        <v>79.47</v>
      </c>
      <c r="K24" s="182">
        <f t="shared" ca="1" si="7"/>
        <v>4.53</v>
      </c>
      <c r="L24" s="182">
        <f t="shared" ca="1" si="8"/>
        <v>0</v>
      </c>
      <c r="M24" s="183">
        <f t="shared" ca="1" si="9"/>
        <v>330.69999999999993</v>
      </c>
      <c r="N24" s="181">
        <f t="shared" ca="1" si="10"/>
        <v>254.80156235258542</v>
      </c>
      <c r="O24" s="182">
        <f t="shared" ca="1" si="11"/>
        <v>82.079773652857568</v>
      </c>
      <c r="P24" s="182">
        <f t="shared" ca="1" si="12"/>
        <v>4.6787639945570012</v>
      </c>
      <c r="Q24" s="182">
        <f t="shared" ca="1" si="13"/>
        <v>0</v>
      </c>
      <c r="R24" s="183">
        <f t="shared" ca="1" si="14"/>
        <v>341.56010000000003</v>
      </c>
      <c r="W24" s="46"/>
      <c r="X24" s="46">
        <v>24</v>
      </c>
    </row>
    <row r="25" spans="1:24">
      <c r="A25" s="61" t="s">
        <v>67</v>
      </c>
      <c r="B25" s="176">
        <f t="shared" ca="1" si="3"/>
        <v>341.56456300000002</v>
      </c>
      <c r="C25" s="181">
        <f t="shared" ca="1" si="4"/>
        <v>254.80716399799999</v>
      </c>
      <c r="D25" s="182">
        <f t="shared" ca="1" si="4"/>
        <v>82.077964488900022</v>
      </c>
      <c r="E25" s="182">
        <f t="shared" ca="1" si="4"/>
        <v>4.6794345131000004</v>
      </c>
      <c r="F25" s="183">
        <f t="shared" ca="1" si="4"/>
        <v>0</v>
      </c>
      <c r="G25" s="184">
        <f t="shared" ca="1" si="1"/>
        <v>341.56009999999998</v>
      </c>
      <c r="H25" s="184">
        <f t="shared" ca="1" si="2"/>
        <v>330.698489</v>
      </c>
      <c r="I25" s="185">
        <f t="shared" ca="1" si="5"/>
        <v>246.7</v>
      </c>
      <c r="J25" s="182">
        <f t="shared" ca="1" si="6"/>
        <v>79.47</v>
      </c>
      <c r="K25" s="182">
        <f t="shared" ca="1" si="7"/>
        <v>4.53</v>
      </c>
      <c r="L25" s="182">
        <f t="shared" ca="1" si="8"/>
        <v>0</v>
      </c>
      <c r="M25" s="183">
        <f t="shared" ca="1" si="9"/>
        <v>330.69999999999993</v>
      </c>
      <c r="N25" s="181">
        <f t="shared" ca="1" si="10"/>
        <v>254.80156235258542</v>
      </c>
      <c r="O25" s="182">
        <f t="shared" ca="1" si="11"/>
        <v>82.079773652857568</v>
      </c>
      <c r="P25" s="182">
        <f t="shared" ca="1" si="12"/>
        <v>4.6787639945570012</v>
      </c>
      <c r="Q25" s="182">
        <f t="shared" ca="1" si="13"/>
        <v>0</v>
      </c>
      <c r="R25" s="183">
        <f t="shared" ca="1" si="14"/>
        <v>341.56010000000003</v>
      </c>
      <c r="W25" s="46"/>
      <c r="X25" s="46">
        <v>25</v>
      </c>
    </row>
    <row r="26" spans="1:24">
      <c r="A26" s="61" t="s">
        <v>68</v>
      </c>
      <c r="B26" s="176">
        <f t="shared" ca="1" si="3"/>
        <v>341.56456300000002</v>
      </c>
      <c r="C26" s="181">
        <f t="shared" ca="1" si="4"/>
        <v>254.80716399799999</v>
      </c>
      <c r="D26" s="182">
        <f t="shared" ca="1" si="4"/>
        <v>82.077964488900022</v>
      </c>
      <c r="E26" s="182">
        <f t="shared" ca="1" si="4"/>
        <v>4.6794345131000004</v>
      </c>
      <c r="F26" s="183">
        <f t="shared" ca="1" si="4"/>
        <v>0</v>
      </c>
      <c r="G26" s="184">
        <f t="shared" ca="1" si="1"/>
        <v>341.56009999999998</v>
      </c>
      <c r="H26" s="184">
        <f t="shared" ca="1" si="2"/>
        <v>330.698489</v>
      </c>
      <c r="I26" s="185">
        <f t="shared" ca="1" si="5"/>
        <v>246.7</v>
      </c>
      <c r="J26" s="182">
        <f t="shared" ca="1" si="6"/>
        <v>79.47</v>
      </c>
      <c r="K26" s="182">
        <f t="shared" ca="1" si="7"/>
        <v>4.53</v>
      </c>
      <c r="L26" s="182">
        <f t="shared" ca="1" si="8"/>
        <v>0</v>
      </c>
      <c r="M26" s="183">
        <f t="shared" ca="1" si="9"/>
        <v>330.69999999999993</v>
      </c>
      <c r="N26" s="181">
        <f t="shared" ca="1" si="10"/>
        <v>254.80156235258542</v>
      </c>
      <c r="O26" s="182">
        <f t="shared" ca="1" si="11"/>
        <v>82.079773652857568</v>
      </c>
      <c r="P26" s="182">
        <f t="shared" ca="1" si="12"/>
        <v>4.6787639945570012</v>
      </c>
      <c r="Q26" s="182">
        <f t="shared" ca="1" si="13"/>
        <v>0</v>
      </c>
      <c r="R26" s="183">
        <f t="shared" ca="1" si="14"/>
        <v>341.56010000000003</v>
      </c>
      <c r="W26" s="46"/>
      <c r="X26" s="46">
        <v>26</v>
      </c>
    </row>
    <row r="27" spans="1:24">
      <c r="A27" s="61" t="s">
        <v>69</v>
      </c>
      <c r="B27" s="176">
        <f t="shared" ca="1" si="3"/>
        <v>341.56456300000002</v>
      </c>
      <c r="C27" s="181">
        <f t="shared" ca="1" si="4"/>
        <v>254.80716399799999</v>
      </c>
      <c r="D27" s="182">
        <f t="shared" ca="1" si="4"/>
        <v>82.077964488900022</v>
      </c>
      <c r="E27" s="182">
        <f t="shared" ca="1" si="4"/>
        <v>4.6794345131000004</v>
      </c>
      <c r="F27" s="183">
        <f t="shared" ca="1" si="4"/>
        <v>0</v>
      </c>
      <c r="G27" s="184">
        <f t="shared" ca="1" si="1"/>
        <v>341.56009999999998</v>
      </c>
      <c r="H27" s="184">
        <f t="shared" ca="1" si="2"/>
        <v>330.698489</v>
      </c>
      <c r="I27" s="185">
        <f t="shared" ca="1" si="5"/>
        <v>246.7</v>
      </c>
      <c r="J27" s="182">
        <f t="shared" ca="1" si="6"/>
        <v>79.47</v>
      </c>
      <c r="K27" s="182">
        <f t="shared" ca="1" si="7"/>
        <v>4.53</v>
      </c>
      <c r="L27" s="182">
        <f t="shared" ca="1" si="8"/>
        <v>0</v>
      </c>
      <c r="M27" s="183">
        <f t="shared" ca="1" si="9"/>
        <v>330.69999999999993</v>
      </c>
      <c r="N27" s="181">
        <f t="shared" ca="1" si="10"/>
        <v>254.80156235258542</v>
      </c>
      <c r="O27" s="182">
        <f t="shared" ca="1" si="11"/>
        <v>82.079773652857568</v>
      </c>
      <c r="P27" s="182">
        <f t="shared" ca="1" si="12"/>
        <v>4.6787639945570012</v>
      </c>
      <c r="Q27" s="182">
        <f t="shared" ca="1" si="13"/>
        <v>0</v>
      </c>
      <c r="R27" s="183">
        <f t="shared" ca="1" si="14"/>
        <v>341.56010000000003</v>
      </c>
      <c r="W27" s="46"/>
      <c r="X27" s="46">
        <v>27</v>
      </c>
    </row>
    <row r="28" spans="1:24">
      <c r="A28" s="61" t="s">
        <v>70</v>
      </c>
      <c r="B28" s="176">
        <f t="shared" ca="1" si="3"/>
        <v>341.56456300000002</v>
      </c>
      <c r="C28" s="181">
        <f t="shared" ca="1" si="4"/>
        <v>254.80716399799999</v>
      </c>
      <c r="D28" s="182">
        <f t="shared" ca="1" si="4"/>
        <v>82.077964488900022</v>
      </c>
      <c r="E28" s="182">
        <f t="shared" ca="1" si="4"/>
        <v>4.6794345131000004</v>
      </c>
      <c r="F28" s="183">
        <f t="shared" ca="1" si="4"/>
        <v>0</v>
      </c>
      <c r="G28" s="184">
        <f t="shared" ca="1" si="1"/>
        <v>341.56009999999998</v>
      </c>
      <c r="H28" s="184">
        <f t="shared" ca="1" si="2"/>
        <v>330.698489</v>
      </c>
      <c r="I28" s="185">
        <f t="shared" ca="1" si="5"/>
        <v>246.7</v>
      </c>
      <c r="J28" s="182">
        <f t="shared" ca="1" si="6"/>
        <v>79.47</v>
      </c>
      <c r="K28" s="182">
        <f t="shared" ca="1" si="7"/>
        <v>4.53</v>
      </c>
      <c r="L28" s="182">
        <f t="shared" ca="1" si="8"/>
        <v>0</v>
      </c>
      <c r="M28" s="183">
        <f t="shared" ca="1" si="9"/>
        <v>330.69999999999993</v>
      </c>
      <c r="N28" s="181">
        <f t="shared" ca="1" si="10"/>
        <v>254.80156235258542</v>
      </c>
      <c r="O28" s="182">
        <f t="shared" ca="1" si="11"/>
        <v>82.079773652857568</v>
      </c>
      <c r="P28" s="182">
        <f t="shared" ca="1" si="12"/>
        <v>4.6787639945570012</v>
      </c>
      <c r="Q28" s="182">
        <f t="shared" ca="1" si="13"/>
        <v>0</v>
      </c>
      <c r="R28" s="183">
        <f t="shared" ca="1" si="14"/>
        <v>341.56010000000003</v>
      </c>
      <c r="W28" s="46"/>
      <c r="X28" s="46">
        <v>28</v>
      </c>
    </row>
    <row r="29" spans="1:24">
      <c r="A29" s="61" t="s">
        <v>71</v>
      </c>
      <c r="B29" s="176">
        <f t="shared" ca="1" si="3"/>
        <v>341.56456300000002</v>
      </c>
      <c r="C29" s="181">
        <f t="shared" ca="1" si="4"/>
        <v>254.80716399799999</v>
      </c>
      <c r="D29" s="182">
        <f t="shared" ca="1" si="4"/>
        <v>82.077964488900022</v>
      </c>
      <c r="E29" s="182">
        <f t="shared" ca="1" si="4"/>
        <v>4.6794345131000004</v>
      </c>
      <c r="F29" s="183">
        <f t="shared" ca="1" si="4"/>
        <v>0</v>
      </c>
      <c r="G29" s="184">
        <f t="shared" ca="1" si="1"/>
        <v>341.56009999999998</v>
      </c>
      <c r="H29" s="184">
        <f t="shared" ca="1" si="2"/>
        <v>330.698489</v>
      </c>
      <c r="I29" s="185">
        <f t="shared" ca="1" si="5"/>
        <v>246.7</v>
      </c>
      <c r="J29" s="182">
        <f t="shared" ca="1" si="6"/>
        <v>79.47</v>
      </c>
      <c r="K29" s="182">
        <f t="shared" ca="1" si="7"/>
        <v>4.53</v>
      </c>
      <c r="L29" s="182">
        <f t="shared" ca="1" si="8"/>
        <v>0</v>
      </c>
      <c r="M29" s="183">
        <f t="shared" ca="1" si="9"/>
        <v>330.69999999999993</v>
      </c>
      <c r="N29" s="181">
        <f t="shared" ca="1" si="10"/>
        <v>254.80156235258542</v>
      </c>
      <c r="O29" s="182">
        <f t="shared" ca="1" si="11"/>
        <v>82.079773652857568</v>
      </c>
      <c r="P29" s="182">
        <f t="shared" ca="1" si="12"/>
        <v>4.6787639945570012</v>
      </c>
      <c r="Q29" s="182">
        <f t="shared" ca="1" si="13"/>
        <v>0</v>
      </c>
      <c r="R29" s="183">
        <f t="shared" ca="1" si="14"/>
        <v>341.56010000000003</v>
      </c>
      <c r="W29" s="46"/>
      <c r="X29" s="46">
        <v>29</v>
      </c>
    </row>
    <row r="30" spans="1:24">
      <c r="A30" s="61" t="s">
        <v>72</v>
      </c>
      <c r="B30" s="176">
        <f t="shared" ca="1" si="3"/>
        <v>341.56456300000002</v>
      </c>
      <c r="C30" s="181">
        <f t="shared" ca="1" si="4"/>
        <v>254.80716399799999</v>
      </c>
      <c r="D30" s="182">
        <f t="shared" ca="1" si="4"/>
        <v>82.077964488900022</v>
      </c>
      <c r="E30" s="182">
        <f t="shared" ca="1" si="4"/>
        <v>4.6794345131000004</v>
      </c>
      <c r="F30" s="183">
        <f t="shared" ca="1" si="4"/>
        <v>0</v>
      </c>
      <c r="G30" s="184">
        <f t="shared" ca="1" si="1"/>
        <v>341.56009999999998</v>
      </c>
      <c r="H30" s="184">
        <f t="shared" ca="1" si="2"/>
        <v>330.698489</v>
      </c>
      <c r="I30" s="185">
        <f t="shared" ca="1" si="5"/>
        <v>246.7</v>
      </c>
      <c r="J30" s="182">
        <f t="shared" ca="1" si="6"/>
        <v>79.47</v>
      </c>
      <c r="K30" s="182">
        <f t="shared" ca="1" si="7"/>
        <v>4.53</v>
      </c>
      <c r="L30" s="182">
        <f t="shared" ca="1" si="8"/>
        <v>0</v>
      </c>
      <c r="M30" s="183">
        <f t="shared" ca="1" si="9"/>
        <v>330.69999999999993</v>
      </c>
      <c r="N30" s="181">
        <f t="shared" ca="1" si="10"/>
        <v>254.80156235258542</v>
      </c>
      <c r="O30" s="182">
        <f t="shared" ca="1" si="11"/>
        <v>82.079773652857568</v>
      </c>
      <c r="P30" s="182">
        <f t="shared" ca="1" si="12"/>
        <v>4.6787639945570012</v>
      </c>
      <c r="Q30" s="182">
        <f t="shared" ca="1" si="13"/>
        <v>0</v>
      </c>
      <c r="R30" s="183">
        <f t="shared" ca="1" si="14"/>
        <v>341.56010000000003</v>
      </c>
      <c r="W30" s="46"/>
      <c r="X30" s="46">
        <v>30</v>
      </c>
    </row>
    <row r="31" spans="1:24">
      <c r="A31" s="61" t="s">
        <v>73</v>
      </c>
      <c r="B31" s="176">
        <f t="shared" ca="1" si="3"/>
        <v>341.56456300000002</v>
      </c>
      <c r="C31" s="181">
        <f t="shared" ca="1" si="4"/>
        <v>254.80716399799999</v>
      </c>
      <c r="D31" s="182">
        <f t="shared" ca="1" si="4"/>
        <v>82.077964488900022</v>
      </c>
      <c r="E31" s="182">
        <f t="shared" ca="1" si="4"/>
        <v>4.6794345131000004</v>
      </c>
      <c r="F31" s="183">
        <f t="shared" ca="1" si="4"/>
        <v>0</v>
      </c>
      <c r="G31" s="184">
        <f t="shared" ca="1" si="1"/>
        <v>341.56009999999998</v>
      </c>
      <c r="H31" s="184">
        <f t="shared" ca="1" si="2"/>
        <v>330.698489</v>
      </c>
      <c r="I31" s="185">
        <f t="shared" ca="1" si="5"/>
        <v>246.7</v>
      </c>
      <c r="J31" s="182">
        <f t="shared" ca="1" si="6"/>
        <v>79.47</v>
      </c>
      <c r="K31" s="182">
        <f t="shared" ca="1" si="7"/>
        <v>4.53</v>
      </c>
      <c r="L31" s="182">
        <f t="shared" ca="1" si="8"/>
        <v>0</v>
      </c>
      <c r="M31" s="183">
        <f t="shared" ca="1" si="9"/>
        <v>330.69999999999993</v>
      </c>
      <c r="N31" s="181">
        <f t="shared" ca="1" si="10"/>
        <v>254.80156235258542</v>
      </c>
      <c r="O31" s="182">
        <f t="shared" ca="1" si="11"/>
        <v>82.079773652857568</v>
      </c>
      <c r="P31" s="182">
        <f t="shared" ca="1" si="12"/>
        <v>4.6787639945570012</v>
      </c>
      <c r="Q31" s="182">
        <f t="shared" ca="1" si="13"/>
        <v>0</v>
      </c>
      <c r="R31" s="183">
        <f t="shared" ca="1" si="14"/>
        <v>341.56010000000003</v>
      </c>
      <c r="W31" s="46"/>
      <c r="X31" s="46">
        <v>31</v>
      </c>
    </row>
    <row r="32" spans="1:24">
      <c r="A32" s="61" t="s">
        <v>74</v>
      </c>
      <c r="B32" s="176">
        <f t="shared" ca="1" si="3"/>
        <v>341.56456300000002</v>
      </c>
      <c r="C32" s="181">
        <f t="shared" ca="1" si="4"/>
        <v>254.80716399799999</v>
      </c>
      <c r="D32" s="182">
        <f t="shared" ca="1" si="4"/>
        <v>82.077964488900022</v>
      </c>
      <c r="E32" s="182">
        <f t="shared" ca="1" si="4"/>
        <v>4.6794345131000004</v>
      </c>
      <c r="F32" s="183">
        <f t="shared" ca="1" si="4"/>
        <v>0</v>
      </c>
      <c r="G32" s="184">
        <f t="shared" ca="1" si="1"/>
        <v>341.56009999999998</v>
      </c>
      <c r="H32" s="184">
        <f t="shared" ca="1" si="2"/>
        <v>330.698489</v>
      </c>
      <c r="I32" s="185">
        <f t="shared" ca="1" si="5"/>
        <v>246.7</v>
      </c>
      <c r="J32" s="182">
        <f t="shared" ca="1" si="6"/>
        <v>79.47</v>
      </c>
      <c r="K32" s="182">
        <f t="shared" ca="1" si="7"/>
        <v>4.53</v>
      </c>
      <c r="L32" s="182">
        <f t="shared" ca="1" si="8"/>
        <v>0</v>
      </c>
      <c r="M32" s="183">
        <f t="shared" ca="1" si="9"/>
        <v>330.69999999999993</v>
      </c>
      <c r="N32" s="181">
        <f t="shared" ca="1" si="10"/>
        <v>254.80156235258542</v>
      </c>
      <c r="O32" s="182">
        <f t="shared" ca="1" si="11"/>
        <v>82.079773652857568</v>
      </c>
      <c r="P32" s="182">
        <f t="shared" ca="1" si="12"/>
        <v>4.6787639945570012</v>
      </c>
      <c r="Q32" s="182">
        <f t="shared" ca="1" si="13"/>
        <v>0</v>
      </c>
      <c r="R32" s="183">
        <f t="shared" ca="1" si="14"/>
        <v>341.56010000000003</v>
      </c>
      <c r="W32" s="46"/>
      <c r="X32" s="46">
        <v>32</v>
      </c>
    </row>
    <row r="33" spans="1:24">
      <c r="A33" s="61" t="s">
        <v>75</v>
      </c>
      <c r="B33" s="176">
        <f t="shared" ca="1" si="3"/>
        <v>341.56456300000002</v>
      </c>
      <c r="C33" s="181">
        <f t="shared" ca="1" si="4"/>
        <v>254.80716399799999</v>
      </c>
      <c r="D33" s="182">
        <f t="shared" ca="1" si="4"/>
        <v>82.077964488900022</v>
      </c>
      <c r="E33" s="182">
        <f t="shared" ca="1" si="4"/>
        <v>4.6794345131000004</v>
      </c>
      <c r="F33" s="183">
        <f t="shared" ca="1" si="4"/>
        <v>0</v>
      </c>
      <c r="G33" s="184">
        <f t="shared" ca="1" si="1"/>
        <v>341.56009999999998</v>
      </c>
      <c r="H33" s="184">
        <f t="shared" ca="1" si="2"/>
        <v>330.698489</v>
      </c>
      <c r="I33" s="185">
        <f t="shared" ca="1" si="5"/>
        <v>246.7</v>
      </c>
      <c r="J33" s="182">
        <f t="shared" ca="1" si="6"/>
        <v>79.47</v>
      </c>
      <c r="K33" s="182">
        <f t="shared" ca="1" si="7"/>
        <v>4.53</v>
      </c>
      <c r="L33" s="182">
        <f t="shared" ca="1" si="8"/>
        <v>0</v>
      </c>
      <c r="M33" s="183">
        <f t="shared" ca="1" si="9"/>
        <v>330.69999999999993</v>
      </c>
      <c r="N33" s="181">
        <f t="shared" ca="1" si="10"/>
        <v>254.80156235258542</v>
      </c>
      <c r="O33" s="182">
        <f t="shared" ca="1" si="11"/>
        <v>82.079773652857568</v>
      </c>
      <c r="P33" s="182">
        <f t="shared" ca="1" si="12"/>
        <v>4.6787639945570012</v>
      </c>
      <c r="Q33" s="182">
        <f t="shared" ca="1" si="13"/>
        <v>0</v>
      </c>
      <c r="R33" s="183">
        <f t="shared" ca="1" si="14"/>
        <v>341.56010000000003</v>
      </c>
      <c r="W33" s="46"/>
      <c r="X33" s="46">
        <v>33</v>
      </c>
    </row>
    <row r="34" spans="1:24">
      <c r="A34" s="61" t="s">
        <v>76</v>
      </c>
      <c r="B34" s="176">
        <f t="shared" ca="1" si="3"/>
        <v>341.56456300000002</v>
      </c>
      <c r="C34" s="181">
        <f t="shared" ca="1" si="4"/>
        <v>254.80716399799999</v>
      </c>
      <c r="D34" s="182">
        <f t="shared" ca="1" si="4"/>
        <v>82.077964488900022</v>
      </c>
      <c r="E34" s="182">
        <f t="shared" ca="1" si="4"/>
        <v>4.6794345131000004</v>
      </c>
      <c r="F34" s="183">
        <f t="shared" ca="1" si="4"/>
        <v>0</v>
      </c>
      <c r="G34" s="184">
        <f t="shared" ca="1" si="1"/>
        <v>341.56009999999998</v>
      </c>
      <c r="H34" s="184">
        <f t="shared" ca="1" si="2"/>
        <v>330.698489</v>
      </c>
      <c r="I34" s="185">
        <f t="shared" ca="1" si="5"/>
        <v>246.7</v>
      </c>
      <c r="J34" s="182">
        <f t="shared" ca="1" si="6"/>
        <v>79.47</v>
      </c>
      <c r="K34" s="182">
        <f t="shared" ca="1" si="7"/>
        <v>4.53</v>
      </c>
      <c r="L34" s="182">
        <f t="shared" ca="1" si="8"/>
        <v>0</v>
      </c>
      <c r="M34" s="183">
        <f t="shared" ca="1" si="9"/>
        <v>330.69999999999993</v>
      </c>
      <c r="N34" s="181">
        <f t="shared" ca="1" si="10"/>
        <v>254.80156235258542</v>
      </c>
      <c r="O34" s="182">
        <f t="shared" ca="1" si="11"/>
        <v>82.079773652857568</v>
      </c>
      <c r="P34" s="182">
        <f t="shared" ca="1" si="12"/>
        <v>4.6787639945570012</v>
      </c>
      <c r="Q34" s="182">
        <f t="shared" ca="1" si="13"/>
        <v>0</v>
      </c>
      <c r="R34" s="183">
        <f t="shared" ca="1" si="14"/>
        <v>341.56010000000003</v>
      </c>
      <c r="W34" s="46"/>
      <c r="X34" s="46">
        <v>34</v>
      </c>
    </row>
    <row r="35" spans="1:24">
      <c r="A35" s="61" t="s">
        <v>77</v>
      </c>
      <c r="B35" s="176">
        <f t="shared" ca="1" si="3"/>
        <v>341.56456300000002</v>
      </c>
      <c r="C35" s="181">
        <f t="shared" ca="1" si="4"/>
        <v>254.80716399799999</v>
      </c>
      <c r="D35" s="182">
        <f t="shared" ca="1" si="4"/>
        <v>82.077964488900022</v>
      </c>
      <c r="E35" s="182">
        <f t="shared" ca="1" si="4"/>
        <v>4.6794345131000004</v>
      </c>
      <c r="F35" s="183">
        <f t="shared" ca="1" si="4"/>
        <v>0</v>
      </c>
      <c r="G35" s="184">
        <f t="shared" ca="1" si="1"/>
        <v>341.56009999999998</v>
      </c>
      <c r="H35" s="184">
        <f t="shared" ca="1" si="2"/>
        <v>330.698489</v>
      </c>
      <c r="I35" s="185">
        <f t="shared" ca="1" si="5"/>
        <v>246.7</v>
      </c>
      <c r="J35" s="182">
        <f t="shared" ca="1" si="6"/>
        <v>79.47</v>
      </c>
      <c r="K35" s="182">
        <f t="shared" ca="1" si="7"/>
        <v>4.53</v>
      </c>
      <c r="L35" s="182">
        <f t="shared" ca="1" si="8"/>
        <v>0</v>
      </c>
      <c r="M35" s="183">
        <f t="shared" ca="1" si="9"/>
        <v>330.69999999999993</v>
      </c>
      <c r="N35" s="181">
        <f t="shared" ca="1" si="10"/>
        <v>254.80156235258542</v>
      </c>
      <c r="O35" s="182">
        <f t="shared" ca="1" si="11"/>
        <v>82.079773652857568</v>
      </c>
      <c r="P35" s="182">
        <f t="shared" ca="1" si="12"/>
        <v>4.6787639945570012</v>
      </c>
      <c r="Q35" s="182">
        <f t="shared" ca="1" si="13"/>
        <v>0</v>
      </c>
      <c r="R35" s="183">
        <f t="shared" ca="1" si="14"/>
        <v>341.56010000000003</v>
      </c>
      <c r="W35" s="46"/>
      <c r="X35" s="46">
        <v>35</v>
      </c>
    </row>
    <row r="36" spans="1:24">
      <c r="A36" s="61" t="s">
        <v>78</v>
      </c>
      <c r="B36" s="176">
        <f t="shared" ca="1" si="3"/>
        <v>341.56456300000002</v>
      </c>
      <c r="C36" s="181">
        <f t="shared" ref="C36:F67" ca="1" si="15">$B36*C$1/100</f>
        <v>254.80716399799999</v>
      </c>
      <c r="D36" s="182">
        <f t="shared" ca="1" si="15"/>
        <v>82.077964488900022</v>
      </c>
      <c r="E36" s="182">
        <f t="shared" ca="1" si="15"/>
        <v>4.6794345131000004</v>
      </c>
      <c r="F36" s="183">
        <f t="shared" ca="1" si="15"/>
        <v>0</v>
      </c>
      <c r="G36" s="184">
        <f t="shared" ca="1" si="1"/>
        <v>341.56009999999998</v>
      </c>
      <c r="H36" s="184">
        <f t="shared" ca="1" si="2"/>
        <v>330.698489</v>
      </c>
      <c r="I36" s="185">
        <f t="shared" ca="1" si="5"/>
        <v>246.7</v>
      </c>
      <c r="J36" s="182">
        <f t="shared" ca="1" si="6"/>
        <v>79.47</v>
      </c>
      <c r="K36" s="182">
        <f t="shared" ca="1" si="7"/>
        <v>4.53</v>
      </c>
      <c r="L36" s="182">
        <f t="shared" ca="1" si="8"/>
        <v>0</v>
      </c>
      <c r="M36" s="183">
        <f t="shared" ca="1" si="9"/>
        <v>330.69999999999993</v>
      </c>
      <c r="N36" s="181">
        <f t="shared" ca="1" si="10"/>
        <v>254.80156235258542</v>
      </c>
      <c r="O36" s="182">
        <f t="shared" ca="1" si="11"/>
        <v>82.079773652857568</v>
      </c>
      <c r="P36" s="182">
        <f t="shared" ca="1" si="12"/>
        <v>4.6787639945570012</v>
      </c>
      <c r="Q36" s="182">
        <f t="shared" ca="1" si="13"/>
        <v>0</v>
      </c>
      <c r="R36" s="183">
        <f t="shared" ca="1" si="14"/>
        <v>341.56010000000003</v>
      </c>
      <c r="W36" s="46"/>
      <c r="X36" s="46">
        <v>36</v>
      </c>
    </row>
    <row r="37" spans="1:24">
      <c r="A37" s="61" t="s">
        <v>79</v>
      </c>
      <c r="B37" s="176">
        <f t="shared" ca="1" si="3"/>
        <v>341.56456300000002</v>
      </c>
      <c r="C37" s="181">
        <f t="shared" ca="1" si="15"/>
        <v>254.80716399799999</v>
      </c>
      <c r="D37" s="182">
        <f t="shared" ca="1" si="15"/>
        <v>82.077964488900022</v>
      </c>
      <c r="E37" s="182">
        <f t="shared" ca="1" si="15"/>
        <v>4.6794345131000004</v>
      </c>
      <c r="F37" s="183">
        <f t="shared" ca="1" si="15"/>
        <v>0</v>
      </c>
      <c r="G37" s="184">
        <f t="shared" ca="1" si="1"/>
        <v>341.56009999999998</v>
      </c>
      <c r="H37" s="184">
        <f t="shared" ca="1" si="2"/>
        <v>330.698489</v>
      </c>
      <c r="I37" s="185">
        <f t="shared" ca="1" si="5"/>
        <v>246.7</v>
      </c>
      <c r="J37" s="182">
        <f t="shared" ca="1" si="6"/>
        <v>79.47</v>
      </c>
      <c r="K37" s="182">
        <f t="shared" ca="1" si="7"/>
        <v>4.53</v>
      </c>
      <c r="L37" s="182">
        <f t="shared" ca="1" si="8"/>
        <v>0</v>
      </c>
      <c r="M37" s="183">
        <f t="shared" ca="1" si="9"/>
        <v>330.69999999999993</v>
      </c>
      <c r="N37" s="181">
        <f t="shared" ca="1" si="10"/>
        <v>254.80156235258542</v>
      </c>
      <c r="O37" s="182">
        <f t="shared" ca="1" si="11"/>
        <v>82.079773652857568</v>
      </c>
      <c r="P37" s="182">
        <f t="shared" ca="1" si="12"/>
        <v>4.6787639945570012</v>
      </c>
      <c r="Q37" s="182">
        <f t="shared" ca="1" si="13"/>
        <v>0</v>
      </c>
      <c r="R37" s="183">
        <f t="shared" ca="1" si="14"/>
        <v>341.56010000000003</v>
      </c>
      <c r="W37" s="46"/>
      <c r="X37" s="46">
        <v>37</v>
      </c>
    </row>
    <row r="38" spans="1:24">
      <c r="A38" s="61" t="s">
        <v>80</v>
      </c>
      <c r="B38" s="176">
        <f t="shared" ca="1" si="3"/>
        <v>341.56456300000002</v>
      </c>
      <c r="C38" s="181">
        <f t="shared" ca="1" si="15"/>
        <v>254.80716399799999</v>
      </c>
      <c r="D38" s="182">
        <f t="shared" ca="1" si="15"/>
        <v>82.077964488900022</v>
      </c>
      <c r="E38" s="182">
        <f t="shared" ca="1" si="15"/>
        <v>4.6794345131000004</v>
      </c>
      <c r="F38" s="183">
        <f t="shared" ca="1" si="15"/>
        <v>0</v>
      </c>
      <c r="G38" s="184">
        <f t="shared" ca="1" si="1"/>
        <v>341.56009999999998</v>
      </c>
      <c r="H38" s="184">
        <f t="shared" ca="1" si="2"/>
        <v>330.698489</v>
      </c>
      <c r="I38" s="185">
        <f t="shared" ca="1" si="5"/>
        <v>246.7</v>
      </c>
      <c r="J38" s="182">
        <f t="shared" ca="1" si="6"/>
        <v>79.47</v>
      </c>
      <c r="K38" s="182">
        <f t="shared" ca="1" si="7"/>
        <v>4.53</v>
      </c>
      <c r="L38" s="182">
        <f t="shared" ca="1" si="8"/>
        <v>0</v>
      </c>
      <c r="M38" s="183">
        <f t="shared" ca="1" si="9"/>
        <v>330.69999999999993</v>
      </c>
      <c r="N38" s="181">
        <f t="shared" ca="1" si="10"/>
        <v>254.80156235258542</v>
      </c>
      <c r="O38" s="182">
        <f t="shared" ca="1" si="11"/>
        <v>82.079773652857568</v>
      </c>
      <c r="P38" s="182">
        <f t="shared" ca="1" si="12"/>
        <v>4.6787639945570012</v>
      </c>
      <c r="Q38" s="182">
        <f t="shared" ca="1" si="13"/>
        <v>0</v>
      </c>
      <c r="R38" s="183">
        <f t="shared" ca="1" si="14"/>
        <v>341.56010000000003</v>
      </c>
      <c r="W38" s="46"/>
      <c r="X38" s="46">
        <v>38</v>
      </c>
    </row>
    <row r="39" spans="1:24">
      <c r="A39" s="61" t="s">
        <v>81</v>
      </c>
      <c r="B39" s="176">
        <f t="shared" ca="1" si="3"/>
        <v>341.56456300000002</v>
      </c>
      <c r="C39" s="181">
        <f t="shared" ca="1" si="15"/>
        <v>254.80716399799999</v>
      </c>
      <c r="D39" s="182">
        <f t="shared" ca="1" si="15"/>
        <v>82.077964488900022</v>
      </c>
      <c r="E39" s="182">
        <f t="shared" ca="1" si="15"/>
        <v>4.6794345131000004</v>
      </c>
      <c r="F39" s="183">
        <f t="shared" ca="1" si="15"/>
        <v>0</v>
      </c>
      <c r="G39" s="184">
        <f t="shared" ca="1" si="1"/>
        <v>341.56009999999998</v>
      </c>
      <c r="H39" s="184">
        <f t="shared" ca="1" si="2"/>
        <v>330.698489</v>
      </c>
      <c r="I39" s="185">
        <f t="shared" ca="1" si="5"/>
        <v>246.7</v>
      </c>
      <c r="J39" s="182">
        <f t="shared" ca="1" si="6"/>
        <v>79.47</v>
      </c>
      <c r="K39" s="182">
        <f t="shared" ca="1" si="7"/>
        <v>4.53</v>
      </c>
      <c r="L39" s="182">
        <f t="shared" ca="1" si="8"/>
        <v>0</v>
      </c>
      <c r="M39" s="183">
        <f t="shared" ca="1" si="9"/>
        <v>330.69999999999993</v>
      </c>
      <c r="N39" s="181">
        <f t="shared" ca="1" si="10"/>
        <v>254.80156235258542</v>
      </c>
      <c r="O39" s="182">
        <f t="shared" ca="1" si="11"/>
        <v>82.079773652857568</v>
      </c>
      <c r="P39" s="182">
        <f t="shared" ca="1" si="12"/>
        <v>4.6787639945570012</v>
      </c>
      <c r="Q39" s="182">
        <f t="shared" ca="1" si="13"/>
        <v>0</v>
      </c>
      <c r="R39" s="183">
        <f t="shared" ca="1" si="14"/>
        <v>341.56010000000003</v>
      </c>
      <c r="W39" s="46"/>
      <c r="X39" s="46">
        <v>39</v>
      </c>
    </row>
    <row r="40" spans="1:24">
      <c r="A40" s="61" t="s">
        <v>82</v>
      </c>
      <c r="B40" s="176">
        <f t="shared" ca="1" si="3"/>
        <v>341.56456300000002</v>
      </c>
      <c r="C40" s="181">
        <f t="shared" ca="1" si="15"/>
        <v>254.80716399799999</v>
      </c>
      <c r="D40" s="182">
        <f t="shared" ca="1" si="15"/>
        <v>82.077964488900022</v>
      </c>
      <c r="E40" s="182">
        <f t="shared" ca="1" si="15"/>
        <v>4.6794345131000004</v>
      </c>
      <c r="F40" s="183">
        <f t="shared" ca="1" si="15"/>
        <v>0</v>
      </c>
      <c r="G40" s="184">
        <f t="shared" ca="1" si="1"/>
        <v>341.56009999999998</v>
      </c>
      <c r="H40" s="184">
        <f t="shared" ca="1" si="2"/>
        <v>330.698489</v>
      </c>
      <c r="I40" s="185">
        <f t="shared" ca="1" si="5"/>
        <v>246.7</v>
      </c>
      <c r="J40" s="182">
        <f t="shared" ca="1" si="6"/>
        <v>79.47</v>
      </c>
      <c r="K40" s="182">
        <f t="shared" ca="1" si="7"/>
        <v>4.53</v>
      </c>
      <c r="L40" s="182">
        <f t="shared" ca="1" si="8"/>
        <v>0</v>
      </c>
      <c r="M40" s="183">
        <f t="shared" ca="1" si="9"/>
        <v>330.69999999999993</v>
      </c>
      <c r="N40" s="181">
        <f t="shared" ca="1" si="10"/>
        <v>254.80156235258542</v>
      </c>
      <c r="O40" s="182">
        <f t="shared" ca="1" si="11"/>
        <v>82.079773652857568</v>
      </c>
      <c r="P40" s="182">
        <f t="shared" ca="1" si="12"/>
        <v>4.6787639945570012</v>
      </c>
      <c r="Q40" s="182">
        <f t="shared" ca="1" si="13"/>
        <v>0</v>
      </c>
      <c r="R40" s="183">
        <f t="shared" ca="1" si="14"/>
        <v>341.56010000000003</v>
      </c>
      <c r="W40" s="46"/>
      <c r="X40" s="46">
        <v>40</v>
      </c>
    </row>
    <row r="41" spans="1:24">
      <c r="A41" s="61" t="s">
        <v>83</v>
      </c>
      <c r="B41" s="176">
        <f t="shared" ca="1" si="3"/>
        <v>341.56456300000002</v>
      </c>
      <c r="C41" s="181">
        <f t="shared" ca="1" si="15"/>
        <v>254.80716399799999</v>
      </c>
      <c r="D41" s="182">
        <f t="shared" ca="1" si="15"/>
        <v>82.077964488900022</v>
      </c>
      <c r="E41" s="182">
        <f t="shared" ca="1" si="15"/>
        <v>4.6794345131000004</v>
      </c>
      <c r="F41" s="183">
        <f t="shared" ca="1" si="15"/>
        <v>0</v>
      </c>
      <c r="G41" s="184">
        <f t="shared" ca="1" si="1"/>
        <v>341.56009999999998</v>
      </c>
      <c r="H41" s="184">
        <f t="shared" ca="1" si="2"/>
        <v>330.698489</v>
      </c>
      <c r="I41" s="185">
        <f t="shared" ca="1" si="5"/>
        <v>246.7</v>
      </c>
      <c r="J41" s="182">
        <f t="shared" ca="1" si="6"/>
        <v>79.47</v>
      </c>
      <c r="K41" s="182">
        <f t="shared" ca="1" si="7"/>
        <v>4.53</v>
      </c>
      <c r="L41" s="182">
        <f t="shared" ca="1" si="8"/>
        <v>0</v>
      </c>
      <c r="M41" s="183">
        <f t="shared" ca="1" si="9"/>
        <v>330.69999999999993</v>
      </c>
      <c r="N41" s="181">
        <f t="shared" ca="1" si="10"/>
        <v>254.80156235258542</v>
      </c>
      <c r="O41" s="182">
        <f t="shared" ca="1" si="11"/>
        <v>82.079773652857568</v>
      </c>
      <c r="P41" s="182">
        <f t="shared" ca="1" si="12"/>
        <v>4.6787639945570012</v>
      </c>
      <c r="Q41" s="182">
        <f t="shared" ca="1" si="13"/>
        <v>0</v>
      </c>
      <c r="R41" s="183">
        <f t="shared" ca="1" si="14"/>
        <v>341.56010000000003</v>
      </c>
      <c r="W41" s="46"/>
      <c r="X41" s="46">
        <v>41</v>
      </c>
    </row>
    <row r="42" spans="1:24">
      <c r="A42" s="61" t="s">
        <v>84</v>
      </c>
      <c r="B42" s="176">
        <f t="shared" ca="1" si="3"/>
        <v>341.56456300000002</v>
      </c>
      <c r="C42" s="181">
        <f t="shared" ca="1" si="15"/>
        <v>254.80716399799999</v>
      </c>
      <c r="D42" s="182">
        <f t="shared" ca="1" si="15"/>
        <v>82.077964488900022</v>
      </c>
      <c r="E42" s="182">
        <f t="shared" ca="1" si="15"/>
        <v>4.6794345131000004</v>
      </c>
      <c r="F42" s="183">
        <f t="shared" ca="1" si="15"/>
        <v>0</v>
      </c>
      <c r="G42" s="184">
        <f t="shared" ca="1" si="1"/>
        <v>341.56009999999998</v>
      </c>
      <c r="H42" s="184">
        <f t="shared" ca="1" si="2"/>
        <v>330.698489</v>
      </c>
      <c r="I42" s="185">
        <f t="shared" ca="1" si="5"/>
        <v>246.7</v>
      </c>
      <c r="J42" s="182">
        <f t="shared" ca="1" si="6"/>
        <v>79.47</v>
      </c>
      <c r="K42" s="182">
        <f t="shared" ca="1" si="7"/>
        <v>4.53</v>
      </c>
      <c r="L42" s="182">
        <f t="shared" ca="1" si="8"/>
        <v>0</v>
      </c>
      <c r="M42" s="183">
        <f t="shared" ca="1" si="9"/>
        <v>330.69999999999993</v>
      </c>
      <c r="N42" s="181">
        <f t="shared" ca="1" si="10"/>
        <v>254.80156235258542</v>
      </c>
      <c r="O42" s="182">
        <f t="shared" ca="1" si="11"/>
        <v>82.079773652857568</v>
      </c>
      <c r="P42" s="182">
        <f t="shared" ca="1" si="12"/>
        <v>4.6787639945570012</v>
      </c>
      <c r="Q42" s="182">
        <f t="shared" ca="1" si="13"/>
        <v>0</v>
      </c>
      <c r="R42" s="183">
        <f t="shared" ca="1" si="14"/>
        <v>341.56010000000003</v>
      </c>
      <c r="W42" s="46"/>
      <c r="X42" s="46">
        <v>42</v>
      </c>
    </row>
    <row r="43" spans="1:24">
      <c r="A43" s="61" t="s">
        <v>85</v>
      </c>
      <c r="B43" s="176">
        <f t="shared" ca="1" si="3"/>
        <v>341.56456300000002</v>
      </c>
      <c r="C43" s="181">
        <f t="shared" ca="1" si="15"/>
        <v>254.80716399799999</v>
      </c>
      <c r="D43" s="182">
        <f t="shared" ca="1" si="15"/>
        <v>82.077964488900022</v>
      </c>
      <c r="E43" s="182">
        <f t="shared" ca="1" si="15"/>
        <v>4.6794345131000004</v>
      </c>
      <c r="F43" s="183">
        <f t="shared" ca="1" si="15"/>
        <v>0</v>
      </c>
      <c r="G43" s="184">
        <f t="shared" ca="1" si="1"/>
        <v>341.56009999999998</v>
      </c>
      <c r="H43" s="184">
        <f t="shared" ca="1" si="2"/>
        <v>330.698489</v>
      </c>
      <c r="I43" s="185">
        <f t="shared" ca="1" si="5"/>
        <v>246.7</v>
      </c>
      <c r="J43" s="182">
        <f t="shared" ca="1" si="6"/>
        <v>79.47</v>
      </c>
      <c r="K43" s="182">
        <f t="shared" ca="1" si="7"/>
        <v>4.53</v>
      </c>
      <c r="L43" s="182">
        <f t="shared" ca="1" si="8"/>
        <v>0</v>
      </c>
      <c r="M43" s="183">
        <f t="shared" ca="1" si="9"/>
        <v>330.69999999999993</v>
      </c>
      <c r="N43" s="181">
        <f t="shared" ca="1" si="10"/>
        <v>254.80156235258542</v>
      </c>
      <c r="O43" s="182">
        <f t="shared" ca="1" si="11"/>
        <v>82.079773652857568</v>
      </c>
      <c r="P43" s="182">
        <f t="shared" ca="1" si="12"/>
        <v>4.6787639945570012</v>
      </c>
      <c r="Q43" s="182">
        <f t="shared" ca="1" si="13"/>
        <v>0</v>
      </c>
      <c r="R43" s="183">
        <f t="shared" ca="1" si="14"/>
        <v>341.56010000000003</v>
      </c>
      <c r="W43" s="46"/>
      <c r="X43" s="46">
        <v>43</v>
      </c>
    </row>
    <row r="44" spans="1:24">
      <c r="A44" s="61" t="s">
        <v>86</v>
      </c>
      <c r="B44" s="176">
        <f t="shared" ca="1" si="3"/>
        <v>341.56456300000002</v>
      </c>
      <c r="C44" s="181">
        <f t="shared" ca="1" si="15"/>
        <v>254.80716399799999</v>
      </c>
      <c r="D44" s="182">
        <f t="shared" ca="1" si="15"/>
        <v>82.077964488900022</v>
      </c>
      <c r="E44" s="182">
        <f t="shared" ca="1" si="15"/>
        <v>4.6794345131000004</v>
      </c>
      <c r="F44" s="183">
        <f t="shared" ca="1" si="15"/>
        <v>0</v>
      </c>
      <c r="G44" s="184">
        <f t="shared" ca="1" si="1"/>
        <v>341.56009999999998</v>
      </c>
      <c r="H44" s="184">
        <f t="shared" ca="1" si="2"/>
        <v>330.698489</v>
      </c>
      <c r="I44" s="185">
        <f t="shared" ca="1" si="5"/>
        <v>246.7</v>
      </c>
      <c r="J44" s="182">
        <f t="shared" ca="1" si="6"/>
        <v>79.47</v>
      </c>
      <c r="K44" s="182">
        <f t="shared" ca="1" si="7"/>
        <v>4.53</v>
      </c>
      <c r="L44" s="182">
        <f t="shared" ca="1" si="8"/>
        <v>0</v>
      </c>
      <c r="M44" s="183">
        <f t="shared" ca="1" si="9"/>
        <v>330.69999999999993</v>
      </c>
      <c r="N44" s="181">
        <f t="shared" ca="1" si="10"/>
        <v>254.80156235258542</v>
      </c>
      <c r="O44" s="182">
        <f t="shared" ca="1" si="11"/>
        <v>82.079773652857568</v>
      </c>
      <c r="P44" s="182">
        <f t="shared" ca="1" si="12"/>
        <v>4.6787639945570012</v>
      </c>
      <c r="Q44" s="182">
        <f t="shared" ca="1" si="13"/>
        <v>0</v>
      </c>
      <c r="R44" s="183">
        <f t="shared" ca="1" si="14"/>
        <v>341.56010000000003</v>
      </c>
      <c r="W44" s="46"/>
      <c r="X44" s="46">
        <v>44</v>
      </c>
    </row>
    <row r="45" spans="1:24">
      <c r="A45" s="61" t="s">
        <v>87</v>
      </c>
      <c r="B45" s="176">
        <f t="shared" ca="1" si="3"/>
        <v>341.56456300000002</v>
      </c>
      <c r="C45" s="181">
        <f t="shared" ca="1" si="15"/>
        <v>254.80716399799999</v>
      </c>
      <c r="D45" s="182">
        <f t="shared" ca="1" si="15"/>
        <v>82.077964488900022</v>
      </c>
      <c r="E45" s="182">
        <f t="shared" ca="1" si="15"/>
        <v>4.6794345131000004</v>
      </c>
      <c r="F45" s="183">
        <f t="shared" ca="1" si="15"/>
        <v>0</v>
      </c>
      <c r="G45" s="184">
        <f t="shared" ca="1" si="1"/>
        <v>341.56009999999998</v>
      </c>
      <c r="H45" s="184">
        <f t="shared" ca="1" si="2"/>
        <v>330.698489</v>
      </c>
      <c r="I45" s="185">
        <f t="shared" ca="1" si="5"/>
        <v>246.7</v>
      </c>
      <c r="J45" s="182">
        <f t="shared" ca="1" si="6"/>
        <v>79.47</v>
      </c>
      <c r="K45" s="182">
        <f t="shared" ca="1" si="7"/>
        <v>4.53</v>
      </c>
      <c r="L45" s="182">
        <f t="shared" ca="1" si="8"/>
        <v>0</v>
      </c>
      <c r="M45" s="183">
        <f t="shared" ca="1" si="9"/>
        <v>330.69999999999993</v>
      </c>
      <c r="N45" s="181">
        <f t="shared" ca="1" si="10"/>
        <v>254.80156235258542</v>
      </c>
      <c r="O45" s="182">
        <f t="shared" ca="1" si="11"/>
        <v>82.079773652857568</v>
      </c>
      <c r="P45" s="182">
        <f t="shared" ca="1" si="12"/>
        <v>4.6787639945570012</v>
      </c>
      <c r="Q45" s="182">
        <f t="shared" ca="1" si="13"/>
        <v>0</v>
      </c>
      <c r="R45" s="183">
        <f t="shared" ca="1" si="14"/>
        <v>341.56010000000003</v>
      </c>
      <c r="W45" s="46"/>
      <c r="X45" s="46">
        <v>45</v>
      </c>
    </row>
    <row r="46" spans="1:24">
      <c r="A46" s="61" t="s">
        <v>88</v>
      </c>
      <c r="B46" s="176">
        <f t="shared" ca="1" si="3"/>
        <v>341.56456300000002</v>
      </c>
      <c r="C46" s="181">
        <f t="shared" ca="1" si="15"/>
        <v>254.80716399799999</v>
      </c>
      <c r="D46" s="182">
        <f t="shared" ca="1" si="15"/>
        <v>82.077964488900022</v>
      </c>
      <c r="E46" s="182">
        <f t="shared" ca="1" si="15"/>
        <v>4.6794345131000004</v>
      </c>
      <c r="F46" s="183">
        <f t="shared" ca="1" si="15"/>
        <v>0</v>
      </c>
      <c r="G46" s="184">
        <f t="shared" ca="1" si="1"/>
        <v>341.56009999999998</v>
      </c>
      <c r="H46" s="184">
        <f t="shared" ca="1" si="2"/>
        <v>330.698489</v>
      </c>
      <c r="I46" s="185">
        <f t="shared" ca="1" si="5"/>
        <v>246.7</v>
      </c>
      <c r="J46" s="182">
        <f t="shared" ca="1" si="6"/>
        <v>79.47</v>
      </c>
      <c r="K46" s="182">
        <f t="shared" ca="1" si="7"/>
        <v>4.53</v>
      </c>
      <c r="L46" s="182">
        <f t="shared" ca="1" si="8"/>
        <v>0</v>
      </c>
      <c r="M46" s="183">
        <f t="shared" ca="1" si="9"/>
        <v>330.69999999999993</v>
      </c>
      <c r="N46" s="181">
        <f t="shared" ca="1" si="10"/>
        <v>254.80156235258542</v>
      </c>
      <c r="O46" s="182">
        <f t="shared" ca="1" si="11"/>
        <v>82.079773652857568</v>
      </c>
      <c r="P46" s="182">
        <f t="shared" ca="1" si="12"/>
        <v>4.6787639945570012</v>
      </c>
      <c r="Q46" s="182">
        <f t="shared" ca="1" si="13"/>
        <v>0</v>
      </c>
      <c r="R46" s="183">
        <f t="shared" ca="1" si="14"/>
        <v>341.56010000000003</v>
      </c>
      <c r="W46" s="46"/>
      <c r="X46" s="46">
        <v>46</v>
      </c>
    </row>
    <row r="47" spans="1:24">
      <c r="A47" s="61" t="s">
        <v>89</v>
      </c>
      <c r="B47" s="176">
        <f t="shared" ca="1" si="3"/>
        <v>341.56456300000002</v>
      </c>
      <c r="C47" s="181">
        <f t="shared" ca="1" si="15"/>
        <v>254.80716399799999</v>
      </c>
      <c r="D47" s="182">
        <f t="shared" ca="1" si="15"/>
        <v>82.077964488900022</v>
      </c>
      <c r="E47" s="182">
        <f t="shared" ca="1" si="15"/>
        <v>4.6794345131000004</v>
      </c>
      <c r="F47" s="183">
        <f t="shared" ca="1" si="15"/>
        <v>0</v>
      </c>
      <c r="G47" s="184">
        <f t="shared" ca="1" si="1"/>
        <v>341.56009999999998</v>
      </c>
      <c r="H47" s="184">
        <f t="shared" ca="1" si="2"/>
        <v>330.698489</v>
      </c>
      <c r="I47" s="185">
        <f t="shared" ca="1" si="5"/>
        <v>246.7</v>
      </c>
      <c r="J47" s="182">
        <f t="shared" ca="1" si="6"/>
        <v>79.47</v>
      </c>
      <c r="K47" s="182">
        <f t="shared" ca="1" si="7"/>
        <v>4.53</v>
      </c>
      <c r="L47" s="182">
        <f t="shared" ca="1" si="8"/>
        <v>0</v>
      </c>
      <c r="M47" s="183">
        <f t="shared" ca="1" si="9"/>
        <v>330.69999999999993</v>
      </c>
      <c r="N47" s="181">
        <f t="shared" ca="1" si="10"/>
        <v>254.80156235258542</v>
      </c>
      <c r="O47" s="182">
        <f t="shared" ca="1" si="11"/>
        <v>82.079773652857568</v>
      </c>
      <c r="P47" s="182">
        <f t="shared" ca="1" si="12"/>
        <v>4.6787639945570012</v>
      </c>
      <c r="Q47" s="182">
        <f t="shared" ca="1" si="13"/>
        <v>0</v>
      </c>
      <c r="R47" s="183">
        <f t="shared" ca="1" si="14"/>
        <v>341.56010000000003</v>
      </c>
      <c r="W47" s="46"/>
      <c r="X47" s="46">
        <v>47</v>
      </c>
    </row>
    <row r="48" spans="1:24">
      <c r="A48" s="61" t="s">
        <v>90</v>
      </c>
      <c r="B48" s="176">
        <f t="shared" ca="1" si="3"/>
        <v>341.56456300000002</v>
      </c>
      <c r="C48" s="181">
        <f t="shared" ca="1" si="15"/>
        <v>254.80716399799999</v>
      </c>
      <c r="D48" s="182">
        <f t="shared" ca="1" si="15"/>
        <v>82.077964488900022</v>
      </c>
      <c r="E48" s="182">
        <f t="shared" ca="1" si="15"/>
        <v>4.6794345131000004</v>
      </c>
      <c r="F48" s="183">
        <f t="shared" ca="1" si="15"/>
        <v>0</v>
      </c>
      <c r="G48" s="184">
        <f t="shared" ca="1" si="1"/>
        <v>341.56009999999998</v>
      </c>
      <c r="H48" s="184">
        <f t="shared" ca="1" si="2"/>
        <v>330.698489</v>
      </c>
      <c r="I48" s="185">
        <f t="shared" ca="1" si="5"/>
        <v>246.7</v>
      </c>
      <c r="J48" s="182">
        <f t="shared" ca="1" si="6"/>
        <v>79.47</v>
      </c>
      <c r="K48" s="182">
        <f t="shared" ca="1" si="7"/>
        <v>4.53</v>
      </c>
      <c r="L48" s="182">
        <f t="shared" ca="1" si="8"/>
        <v>0</v>
      </c>
      <c r="M48" s="183">
        <f t="shared" ca="1" si="9"/>
        <v>330.69999999999993</v>
      </c>
      <c r="N48" s="181">
        <f t="shared" ca="1" si="10"/>
        <v>254.80156235258542</v>
      </c>
      <c r="O48" s="182">
        <f t="shared" ca="1" si="11"/>
        <v>82.079773652857568</v>
      </c>
      <c r="P48" s="182">
        <f t="shared" ca="1" si="12"/>
        <v>4.6787639945570012</v>
      </c>
      <c r="Q48" s="182">
        <f t="shared" ca="1" si="13"/>
        <v>0</v>
      </c>
      <c r="R48" s="183">
        <f t="shared" ca="1" si="14"/>
        <v>341.56010000000003</v>
      </c>
      <c r="W48" s="46"/>
      <c r="X48" s="46">
        <v>48</v>
      </c>
    </row>
    <row r="49" spans="1:24">
      <c r="A49" s="61" t="s">
        <v>91</v>
      </c>
      <c r="B49" s="176">
        <f t="shared" ca="1" si="3"/>
        <v>341.56456300000002</v>
      </c>
      <c r="C49" s="181">
        <f t="shared" ca="1" si="15"/>
        <v>254.80716399799999</v>
      </c>
      <c r="D49" s="182">
        <f t="shared" ca="1" si="15"/>
        <v>82.077964488900022</v>
      </c>
      <c r="E49" s="182">
        <f t="shared" ca="1" si="15"/>
        <v>4.6794345131000004</v>
      </c>
      <c r="F49" s="183">
        <f t="shared" ca="1" si="15"/>
        <v>0</v>
      </c>
      <c r="G49" s="184">
        <f t="shared" ca="1" si="1"/>
        <v>341.56009999999998</v>
      </c>
      <c r="H49" s="184">
        <f t="shared" ca="1" si="2"/>
        <v>330.698489</v>
      </c>
      <c r="I49" s="185">
        <f t="shared" ca="1" si="5"/>
        <v>246.7</v>
      </c>
      <c r="J49" s="182">
        <f t="shared" ca="1" si="6"/>
        <v>79.47</v>
      </c>
      <c r="K49" s="182">
        <f t="shared" ca="1" si="7"/>
        <v>4.53</v>
      </c>
      <c r="L49" s="182">
        <f t="shared" ca="1" si="8"/>
        <v>0</v>
      </c>
      <c r="M49" s="183">
        <f t="shared" ca="1" si="9"/>
        <v>330.69999999999993</v>
      </c>
      <c r="N49" s="181">
        <f t="shared" ca="1" si="10"/>
        <v>254.80156235258542</v>
      </c>
      <c r="O49" s="182">
        <f t="shared" ca="1" si="11"/>
        <v>82.079773652857568</v>
      </c>
      <c r="P49" s="182">
        <f t="shared" ca="1" si="12"/>
        <v>4.6787639945570012</v>
      </c>
      <c r="Q49" s="182">
        <f t="shared" ca="1" si="13"/>
        <v>0</v>
      </c>
      <c r="R49" s="183">
        <f t="shared" ca="1" si="14"/>
        <v>341.56010000000003</v>
      </c>
      <c r="W49" s="46"/>
      <c r="X49" s="46">
        <v>49</v>
      </c>
    </row>
    <row r="50" spans="1:24">
      <c r="A50" s="61" t="s">
        <v>92</v>
      </c>
      <c r="B50" s="176">
        <f t="shared" ca="1" si="3"/>
        <v>341.56456300000002</v>
      </c>
      <c r="C50" s="181">
        <f t="shared" ca="1" si="15"/>
        <v>254.80716399799999</v>
      </c>
      <c r="D50" s="182">
        <f t="shared" ca="1" si="15"/>
        <v>82.077964488900022</v>
      </c>
      <c r="E50" s="182">
        <f t="shared" ca="1" si="15"/>
        <v>4.6794345131000004</v>
      </c>
      <c r="F50" s="183">
        <f t="shared" ca="1" si="15"/>
        <v>0</v>
      </c>
      <c r="G50" s="184">
        <f t="shared" ca="1" si="1"/>
        <v>341.56009999999998</v>
      </c>
      <c r="H50" s="184">
        <f t="shared" ca="1" si="2"/>
        <v>330.698489</v>
      </c>
      <c r="I50" s="185">
        <f t="shared" ca="1" si="5"/>
        <v>246.7</v>
      </c>
      <c r="J50" s="182">
        <f t="shared" ca="1" si="6"/>
        <v>79.47</v>
      </c>
      <c r="K50" s="182">
        <f t="shared" ca="1" si="7"/>
        <v>4.53</v>
      </c>
      <c r="L50" s="182">
        <f t="shared" ca="1" si="8"/>
        <v>0</v>
      </c>
      <c r="M50" s="183">
        <f t="shared" ca="1" si="9"/>
        <v>330.69999999999993</v>
      </c>
      <c r="N50" s="181">
        <f t="shared" ca="1" si="10"/>
        <v>254.80156235258542</v>
      </c>
      <c r="O50" s="182">
        <f t="shared" ca="1" si="11"/>
        <v>82.079773652857568</v>
      </c>
      <c r="P50" s="182">
        <f t="shared" ca="1" si="12"/>
        <v>4.6787639945570012</v>
      </c>
      <c r="Q50" s="182">
        <f t="shared" ca="1" si="13"/>
        <v>0</v>
      </c>
      <c r="R50" s="183">
        <f t="shared" ca="1" si="14"/>
        <v>341.56010000000003</v>
      </c>
      <c r="W50" s="46"/>
      <c r="X50" s="46">
        <v>50</v>
      </c>
    </row>
    <row r="51" spans="1:24">
      <c r="A51" s="61" t="s">
        <v>93</v>
      </c>
      <c r="B51" s="176">
        <f t="shared" ca="1" si="3"/>
        <v>341.56456300000002</v>
      </c>
      <c r="C51" s="181">
        <f t="shared" ca="1" si="15"/>
        <v>254.80716399799999</v>
      </c>
      <c r="D51" s="182">
        <f t="shared" ca="1" si="15"/>
        <v>82.077964488900022</v>
      </c>
      <c r="E51" s="182">
        <f t="shared" ca="1" si="15"/>
        <v>4.6794345131000004</v>
      </c>
      <c r="F51" s="183">
        <f t="shared" ca="1" si="15"/>
        <v>0</v>
      </c>
      <c r="G51" s="184">
        <f t="shared" ca="1" si="1"/>
        <v>299.48320000000001</v>
      </c>
      <c r="H51" s="184">
        <f t="shared" ca="1" si="2"/>
        <v>289.95963399999999</v>
      </c>
      <c r="I51" s="185">
        <f t="shared" ca="1" si="5"/>
        <v>246.7</v>
      </c>
      <c r="J51" s="182">
        <f t="shared" ca="1" si="6"/>
        <v>38.729999999999997</v>
      </c>
      <c r="K51" s="182">
        <f t="shared" ca="1" si="7"/>
        <v>4.53</v>
      </c>
      <c r="L51" s="182">
        <f t="shared" ca="1" si="8"/>
        <v>0</v>
      </c>
      <c r="M51" s="183">
        <f t="shared" ca="1" si="9"/>
        <v>289.95999999999998</v>
      </c>
      <c r="N51" s="181">
        <f t="shared" ca="1" si="10"/>
        <v>254.80240529728241</v>
      </c>
      <c r="O51" s="182">
        <f t="shared" ca="1" si="11"/>
        <v>40.002015229686855</v>
      </c>
      <c r="P51" s="182">
        <f t="shared" ca="1" si="12"/>
        <v>4.6787794730307644</v>
      </c>
      <c r="Q51" s="182">
        <f t="shared" ca="1" si="13"/>
        <v>0</v>
      </c>
      <c r="R51" s="183">
        <f t="shared" ca="1" si="14"/>
        <v>299.48320000000001</v>
      </c>
      <c r="W51" s="46"/>
      <c r="X51" s="46">
        <v>51</v>
      </c>
    </row>
    <row r="52" spans="1:24">
      <c r="A52" s="61" t="s">
        <v>94</v>
      </c>
      <c r="B52" s="176">
        <f t="shared" ca="1" si="3"/>
        <v>341.56456300000002</v>
      </c>
      <c r="C52" s="181">
        <f t="shared" ca="1" si="15"/>
        <v>254.80716399799999</v>
      </c>
      <c r="D52" s="182">
        <f t="shared" ca="1" si="15"/>
        <v>82.077964488900022</v>
      </c>
      <c r="E52" s="182">
        <f t="shared" ca="1" si="15"/>
        <v>4.6794345131000004</v>
      </c>
      <c r="F52" s="183">
        <f t="shared" ca="1" si="15"/>
        <v>0</v>
      </c>
      <c r="G52" s="184">
        <f t="shared" ca="1" si="1"/>
        <v>299.48320000000001</v>
      </c>
      <c r="H52" s="184">
        <f t="shared" ca="1" si="2"/>
        <v>289.95963399999999</v>
      </c>
      <c r="I52" s="185">
        <f t="shared" ca="1" si="5"/>
        <v>246.7</v>
      </c>
      <c r="J52" s="182">
        <f t="shared" ca="1" si="6"/>
        <v>38.729999999999997</v>
      </c>
      <c r="K52" s="182">
        <f t="shared" ca="1" si="7"/>
        <v>4.53</v>
      </c>
      <c r="L52" s="182">
        <f t="shared" ca="1" si="8"/>
        <v>0</v>
      </c>
      <c r="M52" s="183">
        <f t="shared" ca="1" si="9"/>
        <v>289.95999999999998</v>
      </c>
      <c r="N52" s="181">
        <f t="shared" ca="1" si="10"/>
        <v>254.80240529728241</v>
      </c>
      <c r="O52" s="182">
        <f t="shared" ca="1" si="11"/>
        <v>40.002015229686855</v>
      </c>
      <c r="P52" s="182">
        <f t="shared" ca="1" si="12"/>
        <v>4.6787794730307644</v>
      </c>
      <c r="Q52" s="182">
        <f t="shared" ca="1" si="13"/>
        <v>0</v>
      </c>
      <c r="R52" s="183">
        <f t="shared" ca="1" si="14"/>
        <v>299.48320000000001</v>
      </c>
      <c r="W52" s="46"/>
      <c r="X52" s="46">
        <v>52</v>
      </c>
    </row>
    <row r="53" spans="1:24">
      <c r="A53" s="61" t="s">
        <v>95</v>
      </c>
      <c r="B53" s="176">
        <f t="shared" ca="1" si="3"/>
        <v>341.56456300000002</v>
      </c>
      <c r="C53" s="181">
        <f t="shared" ca="1" si="15"/>
        <v>254.80716399799999</v>
      </c>
      <c r="D53" s="182">
        <f t="shared" ca="1" si="15"/>
        <v>82.077964488900022</v>
      </c>
      <c r="E53" s="182">
        <f t="shared" ca="1" si="15"/>
        <v>4.6794345131000004</v>
      </c>
      <c r="F53" s="183">
        <f t="shared" ca="1" si="15"/>
        <v>0</v>
      </c>
      <c r="G53" s="184">
        <f t="shared" ca="1" si="1"/>
        <v>299.48320000000001</v>
      </c>
      <c r="H53" s="184">
        <f t="shared" ca="1" si="2"/>
        <v>289.95963399999999</v>
      </c>
      <c r="I53" s="185">
        <f t="shared" ca="1" si="5"/>
        <v>246.7</v>
      </c>
      <c r="J53" s="182">
        <f t="shared" ca="1" si="6"/>
        <v>38.729999999999997</v>
      </c>
      <c r="K53" s="182">
        <f t="shared" ca="1" si="7"/>
        <v>4.53</v>
      </c>
      <c r="L53" s="182">
        <f t="shared" ca="1" si="8"/>
        <v>0</v>
      </c>
      <c r="M53" s="183">
        <f t="shared" ca="1" si="9"/>
        <v>289.95999999999998</v>
      </c>
      <c r="N53" s="181">
        <f t="shared" ca="1" si="10"/>
        <v>254.80240529728241</v>
      </c>
      <c r="O53" s="182">
        <f t="shared" ca="1" si="11"/>
        <v>40.002015229686855</v>
      </c>
      <c r="P53" s="182">
        <f t="shared" ca="1" si="12"/>
        <v>4.6787794730307644</v>
      </c>
      <c r="Q53" s="182">
        <f t="shared" ca="1" si="13"/>
        <v>0</v>
      </c>
      <c r="R53" s="183">
        <f t="shared" ca="1" si="14"/>
        <v>299.48320000000001</v>
      </c>
      <c r="W53" s="46"/>
      <c r="X53" s="46">
        <v>53</v>
      </c>
    </row>
    <row r="54" spans="1:24">
      <c r="A54" s="61" t="s">
        <v>96</v>
      </c>
      <c r="B54" s="176">
        <f t="shared" ca="1" si="3"/>
        <v>341.56456300000002</v>
      </c>
      <c r="C54" s="181">
        <f t="shared" ca="1" si="15"/>
        <v>254.80716399799999</v>
      </c>
      <c r="D54" s="182">
        <f t="shared" ca="1" si="15"/>
        <v>82.077964488900022</v>
      </c>
      <c r="E54" s="182">
        <f t="shared" ca="1" si="15"/>
        <v>4.6794345131000004</v>
      </c>
      <c r="F54" s="183">
        <f t="shared" ca="1" si="15"/>
        <v>0</v>
      </c>
      <c r="G54" s="184">
        <f t="shared" ca="1" si="1"/>
        <v>299.48320000000001</v>
      </c>
      <c r="H54" s="184">
        <f t="shared" ca="1" si="2"/>
        <v>289.95963399999999</v>
      </c>
      <c r="I54" s="185">
        <f t="shared" ca="1" si="5"/>
        <v>246.7</v>
      </c>
      <c r="J54" s="182">
        <f t="shared" ca="1" si="6"/>
        <v>38.729999999999997</v>
      </c>
      <c r="K54" s="182">
        <f t="shared" ca="1" si="7"/>
        <v>4.53</v>
      </c>
      <c r="L54" s="182">
        <f t="shared" ca="1" si="8"/>
        <v>0</v>
      </c>
      <c r="M54" s="183">
        <f t="shared" ca="1" si="9"/>
        <v>289.95999999999998</v>
      </c>
      <c r="N54" s="181">
        <f t="shared" ca="1" si="10"/>
        <v>254.80240529728241</v>
      </c>
      <c r="O54" s="182">
        <f t="shared" ca="1" si="11"/>
        <v>40.002015229686855</v>
      </c>
      <c r="P54" s="182">
        <f t="shared" ca="1" si="12"/>
        <v>4.6787794730307644</v>
      </c>
      <c r="Q54" s="182">
        <f t="shared" ca="1" si="13"/>
        <v>0</v>
      </c>
      <c r="R54" s="183">
        <f t="shared" ca="1" si="14"/>
        <v>299.48320000000001</v>
      </c>
      <c r="W54" s="46"/>
      <c r="X54" s="46">
        <v>54</v>
      </c>
    </row>
    <row r="55" spans="1:24">
      <c r="A55" s="61" t="s">
        <v>97</v>
      </c>
      <c r="B55" s="176">
        <f t="shared" ca="1" si="3"/>
        <v>341.56456300000002</v>
      </c>
      <c r="C55" s="181">
        <f t="shared" ca="1" si="15"/>
        <v>254.80716399799999</v>
      </c>
      <c r="D55" s="182">
        <f t="shared" ca="1" si="15"/>
        <v>82.077964488900022</v>
      </c>
      <c r="E55" s="182">
        <f t="shared" ca="1" si="15"/>
        <v>4.6794345131000004</v>
      </c>
      <c r="F55" s="183">
        <f t="shared" ca="1" si="15"/>
        <v>0</v>
      </c>
      <c r="G55" s="184">
        <f t="shared" ca="1" si="1"/>
        <v>294.80380000000002</v>
      </c>
      <c r="H55" s="184">
        <f t="shared" ca="1" si="2"/>
        <v>285.42903899999999</v>
      </c>
      <c r="I55" s="185">
        <f t="shared" ca="1" si="5"/>
        <v>246.7</v>
      </c>
      <c r="J55" s="182">
        <f t="shared" ca="1" si="6"/>
        <v>38.729999999999997</v>
      </c>
      <c r="K55" s="182">
        <f t="shared" ca="1" si="7"/>
        <v>0</v>
      </c>
      <c r="L55" s="182">
        <f t="shared" ca="1" si="8"/>
        <v>0</v>
      </c>
      <c r="M55" s="183">
        <f t="shared" ca="1" si="9"/>
        <v>285.43</v>
      </c>
      <c r="N55" s="181">
        <f t="shared" ca="1" si="10"/>
        <v>254.80186896962479</v>
      </c>
      <c r="O55" s="182">
        <f t="shared" ca="1" si="11"/>
        <v>40.001931030375218</v>
      </c>
      <c r="P55" s="182">
        <f t="shared" ca="1" si="12"/>
        <v>0</v>
      </c>
      <c r="Q55" s="182">
        <f t="shared" ca="1" si="13"/>
        <v>0</v>
      </c>
      <c r="R55" s="183">
        <f t="shared" ca="1" si="14"/>
        <v>294.80380000000002</v>
      </c>
      <c r="W55" s="46"/>
      <c r="X55" s="46">
        <v>55</v>
      </c>
    </row>
    <row r="56" spans="1:24">
      <c r="A56" s="61" t="s">
        <v>98</v>
      </c>
      <c r="B56" s="176">
        <f t="shared" ca="1" si="3"/>
        <v>341.56456300000002</v>
      </c>
      <c r="C56" s="181">
        <f t="shared" ca="1" si="15"/>
        <v>254.80716399799999</v>
      </c>
      <c r="D56" s="182">
        <f t="shared" ca="1" si="15"/>
        <v>82.077964488900022</v>
      </c>
      <c r="E56" s="182">
        <f t="shared" ca="1" si="15"/>
        <v>4.6794345131000004</v>
      </c>
      <c r="F56" s="183">
        <f t="shared" ca="1" si="15"/>
        <v>0</v>
      </c>
      <c r="G56" s="184">
        <f t="shared" ca="1" si="1"/>
        <v>294.80380000000002</v>
      </c>
      <c r="H56" s="184">
        <f t="shared" ca="1" si="2"/>
        <v>285.42903899999999</v>
      </c>
      <c r="I56" s="185">
        <f t="shared" ca="1" si="5"/>
        <v>246.7</v>
      </c>
      <c r="J56" s="182">
        <f t="shared" ca="1" si="6"/>
        <v>38.729999999999997</v>
      </c>
      <c r="K56" s="182">
        <f t="shared" ca="1" si="7"/>
        <v>0</v>
      </c>
      <c r="L56" s="182">
        <f t="shared" ca="1" si="8"/>
        <v>0</v>
      </c>
      <c r="M56" s="183">
        <f t="shared" ca="1" si="9"/>
        <v>285.43</v>
      </c>
      <c r="N56" s="181">
        <f t="shared" ca="1" si="10"/>
        <v>254.80186896962479</v>
      </c>
      <c r="O56" s="182">
        <f t="shared" ca="1" si="11"/>
        <v>40.001931030375218</v>
      </c>
      <c r="P56" s="182">
        <f t="shared" ca="1" si="12"/>
        <v>0</v>
      </c>
      <c r="Q56" s="182">
        <f t="shared" ca="1" si="13"/>
        <v>0</v>
      </c>
      <c r="R56" s="183">
        <f t="shared" ca="1" si="14"/>
        <v>294.80380000000002</v>
      </c>
      <c r="W56" s="46"/>
      <c r="X56" s="46">
        <v>56</v>
      </c>
    </row>
    <row r="57" spans="1:24">
      <c r="A57" s="61" t="s">
        <v>99</v>
      </c>
      <c r="B57" s="176">
        <f t="shared" ca="1" si="3"/>
        <v>341.56456300000002</v>
      </c>
      <c r="C57" s="181">
        <f t="shared" ca="1" si="15"/>
        <v>254.80716399799999</v>
      </c>
      <c r="D57" s="182">
        <f t="shared" ca="1" si="15"/>
        <v>82.077964488900022</v>
      </c>
      <c r="E57" s="182">
        <f t="shared" ca="1" si="15"/>
        <v>4.6794345131000004</v>
      </c>
      <c r="F57" s="183">
        <f t="shared" ca="1" si="15"/>
        <v>0</v>
      </c>
      <c r="G57" s="184">
        <f t="shared" ca="1" si="1"/>
        <v>294.80380000000002</v>
      </c>
      <c r="H57" s="184">
        <f t="shared" ca="1" si="2"/>
        <v>285.42903899999999</v>
      </c>
      <c r="I57" s="185">
        <f t="shared" ca="1" si="5"/>
        <v>246.7</v>
      </c>
      <c r="J57" s="182">
        <f t="shared" ca="1" si="6"/>
        <v>38.729999999999997</v>
      </c>
      <c r="K57" s="182">
        <f t="shared" ca="1" si="7"/>
        <v>0</v>
      </c>
      <c r="L57" s="182">
        <f t="shared" ca="1" si="8"/>
        <v>0</v>
      </c>
      <c r="M57" s="183">
        <f t="shared" ca="1" si="9"/>
        <v>285.43</v>
      </c>
      <c r="N57" s="181">
        <f t="shared" ca="1" si="10"/>
        <v>254.80186896962479</v>
      </c>
      <c r="O57" s="182">
        <f t="shared" ca="1" si="11"/>
        <v>40.001931030375218</v>
      </c>
      <c r="P57" s="182">
        <f t="shared" ca="1" si="12"/>
        <v>0</v>
      </c>
      <c r="Q57" s="182">
        <f t="shared" ca="1" si="13"/>
        <v>0</v>
      </c>
      <c r="R57" s="183">
        <f t="shared" ca="1" si="14"/>
        <v>294.80380000000002</v>
      </c>
      <c r="W57" s="46"/>
      <c r="X57" s="46">
        <v>57</v>
      </c>
    </row>
    <row r="58" spans="1:24">
      <c r="A58" s="61" t="s">
        <v>100</v>
      </c>
      <c r="B58" s="176">
        <f t="shared" ca="1" si="3"/>
        <v>341.56456300000002</v>
      </c>
      <c r="C58" s="181">
        <f t="shared" ca="1" si="15"/>
        <v>254.80716399799999</v>
      </c>
      <c r="D58" s="182">
        <f t="shared" ca="1" si="15"/>
        <v>82.077964488900022</v>
      </c>
      <c r="E58" s="182">
        <f t="shared" ca="1" si="15"/>
        <v>4.6794345131000004</v>
      </c>
      <c r="F58" s="183">
        <f t="shared" ca="1" si="15"/>
        <v>0</v>
      </c>
      <c r="G58" s="184">
        <f t="shared" ca="1" si="1"/>
        <v>294.80380000000002</v>
      </c>
      <c r="H58" s="184">
        <f t="shared" ca="1" si="2"/>
        <v>285.42903899999999</v>
      </c>
      <c r="I58" s="185">
        <f t="shared" ca="1" si="5"/>
        <v>246.7</v>
      </c>
      <c r="J58" s="182">
        <f t="shared" ca="1" si="6"/>
        <v>38.729999999999997</v>
      </c>
      <c r="K58" s="182">
        <f t="shared" ca="1" si="7"/>
        <v>0</v>
      </c>
      <c r="L58" s="182">
        <f t="shared" ca="1" si="8"/>
        <v>0</v>
      </c>
      <c r="M58" s="183">
        <f t="shared" ca="1" si="9"/>
        <v>285.43</v>
      </c>
      <c r="N58" s="181">
        <f t="shared" ca="1" si="10"/>
        <v>254.80186896962479</v>
      </c>
      <c r="O58" s="182">
        <f t="shared" ca="1" si="11"/>
        <v>40.001931030375218</v>
      </c>
      <c r="P58" s="182">
        <f t="shared" ca="1" si="12"/>
        <v>0</v>
      </c>
      <c r="Q58" s="182">
        <f t="shared" ca="1" si="13"/>
        <v>0</v>
      </c>
      <c r="R58" s="183">
        <f t="shared" ca="1" si="14"/>
        <v>294.80380000000002</v>
      </c>
      <c r="W58" s="46"/>
      <c r="X58" s="46">
        <v>58</v>
      </c>
    </row>
    <row r="59" spans="1:24">
      <c r="A59" s="61" t="s">
        <v>101</v>
      </c>
      <c r="B59" s="176">
        <f t="shared" ca="1" si="3"/>
        <v>341.56456300000002</v>
      </c>
      <c r="C59" s="181">
        <f t="shared" ca="1" si="15"/>
        <v>254.80716399799999</v>
      </c>
      <c r="D59" s="182">
        <f t="shared" ca="1" si="15"/>
        <v>82.077964488900022</v>
      </c>
      <c r="E59" s="182">
        <f t="shared" ca="1" si="15"/>
        <v>4.6794345131000004</v>
      </c>
      <c r="F59" s="183">
        <f t="shared" ca="1" si="15"/>
        <v>0</v>
      </c>
      <c r="G59" s="184">
        <f t="shared" ca="1" si="1"/>
        <v>294.80380000000002</v>
      </c>
      <c r="H59" s="184">
        <f t="shared" ca="1" si="2"/>
        <v>285.42903899999999</v>
      </c>
      <c r="I59" s="185">
        <f t="shared" ca="1" si="5"/>
        <v>246.7</v>
      </c>
      <c r="J59" s="182">
        <f t="shared" ca="1" si="6"/>
        <v>38.729999999999997</v>
      </c>
      <c r="K59" s="182">
        <f t="shared" ca="1" si="7"/>
        <v>0</v>
      </c>
      <c r="L59" s="182">
        <f t="shared" ca="1" si="8"/>
        <v>0</v>
      </c>
      <c r="M59" s="183">
        <f t="shared" ca="1" si="9"/>
        <v>285.43</v>
      </c>
      <c r="N59" s="181">
        <f t="shared" ca="1" si="10"/>
        <v>254.80186896962479</v>
      </c>
      <c r="O59" s="182">
        <f t="shared" ca="1" si="11"/>
        <v>40.001931030375218</v>
      </c>
      <c r="P59" s="182">
        <f t="shared" ca="1" si="12"/>
        <v>0</v>
      </c>
      <c r="Q59" s="182">
        <f t="shared" ca="1" si="13"/>
        <v>0</v>
      </c>
      <c r="R59" s="183">
        <f t="shared" ca="1" si="14"/>
        <v>294.80380000000002</v>
      </c>
      <c r="W59" s="46"/>
      <c r="X59" s="46">
        <v>59</v>
      </c>
    </row>
    <row r="60" spans="1:24">
      <c r="A60" s="61" t="s">
        <v>102</v>
      </c>
      <c r="B60" s="176">
        <f t="shared" ca="1" si="3"/>
        <v>341.56456300000002</v>
      </c>
      <c r="C60" s="181">
        <f t="shared" ca="1" si="15"/>
        <v>254.80716399799999</v>
      </c>
      <c r="D60" s="182">
        <f t="shared" ca="1" si="15"/>
        <v>82.077964488900022</v>
      </c>
      <c r="E60" s="182">
        <f t="shared" ca="1" si="15"/>
        <v>4.6794345131000004</v>
      </c>
      <c r="F60" s="183">
        <f t="shared" ca="1" si="15"/>
        <v>0</v>
      </c>
      <c r="G60" s="184">
        <f t="shared" ca="1" si="1"/>
        <v>299.48320000000001</v>
      </c>
      <c r="H60" s="184">
        <f t="shared" ca="1" si="2"/>
        <v>289.95963399999999</v>
      </c>
      <c r="I60" s="185">
        <f t="shared" ca="1" si="5"/>
        <v>246.7</v>
      </c>
      <c r="J60" s="182">
        <f t="shared" ca="1" si="6"/>
        <v>38.729999999999997</v>
      </c>
      <c r="K60" s="182">
        <f t="shared" ca="1" si="7"/>
        <v>4.53</v>
      </c>
      <c r="L60" s="182">
        <f t="shared" ca="1" si="8"/>
        <v>0</v>
      </c>
      <c r="M60" s="183">
        <f t="shared" ca="1" si="9"/>
        <v>289.95999999999998</v>
      </c>
      <c r="N60" s="181">
        <f t="shared" ca="1" si="10"/>
        <v>254.80240529728241</v>
      </c>
      <c r="O60" s="182">
        <f t="shared" ca="1" si="11"/>
        <v>40.002015229686855</v>
      </c>
      <c r="P60" s="182">
        <f t="shared" ca="1" si="12"/>
        <v>4.6787794730307644</v>
      </c>
      <c r="Q60" s="182">
        <f t="shared" ca="1" si="13"/>
        <v>0</v>
      </c>
      <c r="R60" s="183">
        <f t="shared" ca="1" si="14"/>
        <v>299.48320000000001</v>
      </c>
      <c r="W60" s="46"/>
      <c r="X60" s="46">
        <v>60</v>
      </c>
    </row>
    <row r="61" spans="1:24">
      <c r="A61" s="61" t="s">
        <v>103</v>
      </c>
      <c r="B61" s="176">
        <f t="shared" ca="1" si="3"/>
        <v>341.56456300000002</v>
      </c>
      <c r="C61" s="181">
        <f t="shared" ca="1" si="15"/>
        <v>254.80716399799999</v>
      </c>
      <c r="D61" s="182">
        <f t="shared" ca="1" si="15"/>
        <v>82.077964488900022</v>
      </c>
      <c r="E61" s="182">
        <f t="shared" ca="1" si="15"/>
        <v>4.6794345131000004</v>
      </c>
      <c r="F61" s="183">
        <f t="shared" ca="1" si="15"/>
        <v>0</v>
      </c>
      <c r="G61" s="184">
        <f t="shared" ca="1" si="1"/>
        <v>299.48320000000001</v>
      </c>
      <c r="H61" s="184">
        <f t="shared" ca="1" si="2"/>
        <v>289.95963399999999</v>
      </c>
      <c r="I61" s="185">
        <f t="shared" ca="1" si="5"/>
        <v>246.7</v>
      </c>
      <c r="J61" s="182">
        <f t="shared" ca="1" si="6"/>
        <v>38.729999999999997</v>
      </c>
      <c r="K61" s="182">
        <f t="shared" ca="1" si="7"/>
        <v>4.53</v>
      </c>
      <c r="L61" s="182">
        <f t="shared" ca="1" si="8"/>
        <v>0</v>
      </c>
      <c r="M61" s="183">
        <f t="shared" ca="1" si="9"/>
        <v>289.95999999999998</v>
      </c>
      <c r="N61" s="181">
        <f t="shared" ca="1" si="10"/>
        <v>254.80240529728241</v>
      </c>
      <c r="O61" s="182">
        <f t="shared" ca="1" si="11"/>
        <v>40.002015229686855</v>
      </c>
      <c r="P61" s="182">
        <f t="shared" ca="1" si="12"/>
        <v>4.6787794730307644</v>
      </c>
      <c r="Q61" s="182">
        <f t="shared" ca="1" si="13"/>
        <v>0</v>
      </c>
      <c r="R61" s="183">
        <f t="shared" ca="1" si="14"/>
        <v>299.48320000000001</v>
      </c>
      <c r="W61" s="46"/>
      <c r="X61" s="46">
        <v>61</v>
      </c>
    </row>
    <row r="62" spans="1:24">
      <c r="A62" s="61" t="s">
        <v>104</v>
      </c>
      <c r="B62" s="176">
        <f t="shared" ca="1" si="3"/>
        <v>341.56456300000002</v>
      </c>
      <c r="C62" s="181">
        <f t="shared" ca="1" si="15"/>
        <v>254.80716399799999</v>
      </c>
      <c r="D62" s="182">
        <f t="shared" ca="1" si="15"/>
        <v>82.077964488900022</v>
      </c>
      <c r="E62" s="182">
        <f t="shared" ca="1" si="15"/>
        <v>4.6794345131000004</v>
      </c>
      <c r="F62" s="183">
        <f t="shared" ca="1" si="15"/>
        <v>0</v>
      </c>
      <c r="G62" s="184">
        <f t="shared" ca="1" si="1"/>
        <v>299.48320000000001</v>
      </c>
      <c r="H62" s="184">
        <f t="shared" ca="1" si="2"/>
        <v>289.95963399999999</v>
      </c>
      <c r="I62" s="185">
        <f t="shared" ca="1" si="5"/>
        <v>246.7</v>
      </c>
      <c r="J62" s="182">
        <f t="shared" ca="1" si="6"/>
        <v>38.729999999999997</v>
      </c>
      <c r="K62" s="182">
        <f t="shared" ca="1" si="7"/>
        <v>4.53</v>
      </c>
      <c r="L62" s="182">
        <f t="shared" ca="1" si="8"/>
        <v>0</v>
      </c>
      <c r="M62" s="183">
        <f t="shared" ca="1" si="9"/>
        <v>289.95999999999998</v>
      </c>
      <c r="N62" s="181">
        <f t="shared" ca="1" si="10"/>
        <v>254.80240529728241</v>
      </c>
      <c r="O62" s="182">
        <f t="shared" ca="1" si="11"/>
        <v>40.002015229686855</v>
      </c>
      <c r="P62" s="182">
        <f t="shared" ca="1" si="12"/>
        <v>4.6787794730307644</v>
      </c>
      <c r="Q62" s="182">
        <f t="shared" ca="1" si="13"/>
        <v>0</v>
      </c>
      <c r="R62" s="183">
        <f t="shared" ca="1" si="14"/>
        <v>299.48320000000001</v>
      </c>
      <c r="W62" s="46"/>
      <c r="X62" s="46">
        <v>62</v>
      </c>
    </row>
    <row r="63" spans="1:24">
      <c r="A63" s="61" t="s">
        <v>105</v>
      </c>
      <c r="B63" s="176">
        <f t="shared" ca="1" si="3"/>
        <v>341.56456300000002</v>
      </c>
      <c r="C63" s="181">
        <f t="shared" ca="1" si="15"/>
        <v>254.80716399799999</v>
      </c>
      <c r="D63" s="182">
        <f t="shared" ca="1" si="15"/>
        <v>82.077964488900022</v>
      </c>
      <c r="E63" s="182">
        <f t="shared" ca="1" si="15"/>
        <v>4.6794345131000004</v>
      </c>
      <c r="F63" s="183">
        <f t="shared" ca="1" si="15"/>
        <v>0</v>
      </c>
      <c r="G63" s="184">
        <f t="shared" ca="1" si="1"/>
        <v>341.56009999999998</v>
      </c>
      <c r="H63" s="184">
        <f t="shared" ca="1" si="2"/>
        <v>330.698489</v>
      </c>
      <c r="I63" s="185">
        <f t="shared" ca="1" si="5"/>
        <v>246.7</v>
      </c>
      <c r="J63" s="182">
        <f t="shared" ca="1" si="6"/>
        <v>79.47</v>
      </c>
      <c r="K63" s="182">
        <f t="shared" ca="1" si="7"/>
        <v>4.53</v>
      </c>
      <c r="L63" s="182">
        <f t="shared" ca="1" si="8"/>
        <v>0</v>
      </c>
      <c r="M63" s="183">
        <f t="shared" ca="1" si="9"/>
        <v>330.69999999999993</v>
      </c>
      <c r="N63" s="181">
        <f t="shared" ca="1" si="10"/>
        <v>254.80156235258542</v>
      </c>
      <c r="O63" s="182">
        <f t="shared" ca="1" si="11"/>
        <v>82.079773652857568</v>
      </c>
      <c r="P63" s="182">
        <f t="shared" ca="1" si="12"/>
        <v>4.6787639945570012</v>
      </c>
      <c r="Q63" s="182">
        <f t="shared" ca="1" si="13"/>
        <v>0</v>
      </c>
      <c r="R63" s="183">
        <f t="shared" ca="1" si="14"/>
        <v>341.56010000000003</v>
      </c>
      <c r="W63" s="46"/>
      <c r="X63" s="46">
        <v>63</v>
      </c>
    </row>
    <row r="64" spans="1:24">
      <c r="A64" s="61" t="s">
        <v>106</v>
      </c>
      <c r="B64" s="176">
        <f t="shared" ca="1" si="3"/>
        <v>341.56456300000002</v>
      </c>
      <c r="C64" s="181">
        <f t="shared" ca="1" si="15"/>
        <v>254.80716399799999</v>
      </c>
      <c r="D64" s="182">
        <f t="shared" ca="1" si="15"/>
        <v>82.077964488900022</v>
      </c>
      <c r="E64" s="182">
        <f t="shared" ca="1" si="15"/>
        <v>4.6794345131000004</v>
      </c>
      <c r="F64" s="183">
        <f t="shared" ca="1" si="15"/>
        <v>0</v>
      </c>
      <c r="G64" s="184">
        <f t="shared" ca="1" si="1"/>
        <v>341.56009999999998</v>
      </c>
      <c r="H64" s="184">
        <f t="shared" ca="1" si="2"/>
        <v>330.698489</v>
      </c>
      <c r="I64" s="185">
        <f t="shared" ca="1" si="5"/>
        <v>246.7</v>
      </c>
      <c r="J64" s="182">
        <f t="shared" ca="1" si="6"/>
        <v>79.47</v>
      </c>
      <c r="K64" s="182">
        <f t="shared" ca="1" si="7"/>
        <v>4.53</v>
      </c>
      <c r="L64" s="182">
        <f t="shared" ca="1" si="8"/>
        <v>0</v>
      </c>
      <c r="M64" s="183">
        <f t="shared" ca="1" si="9"/>
        <v>330.69999999999993</v>
      </c>
      <c r="N64" s="181">
        <f t="shared" ca="1" si="10"/>
        <v>254.80156235258542</v>
      </c>
      <c r="O64" s="182">
        <f t="shared" ca="1" si="11"/>
        <v>82.079773652857568</v>
      </c>
      <c r="P64" s="182">
        <f t="shared" ca="1" si="12"/>
        <v>4.6787639945570012</v>
      </c>
      <c r="Q64" s="182">
        <f t="shared" ca="1" si="13"/>
        <v>0</v>
      </c>
      <c r="R64" s="183">
        <f t="shared" ca="1" si="14"/>
        <v>341.56010000000003</v>
      </c>
      <c r="W64" s="46"/>
      <c r="X64" s="46">
        <v>64</v>
      </c>
    </row>
    <row r="65" spans="1:24">
      <c r="A65" s="61" t="s">
        <v>107</v>
      </c>
      <c r="B65" s="176">
        <f t="shared" ca="1" si="3"/>
        <v>341.56456300000002</v>
      </c>
      <c r="C65" s="181">
        <f t="shared" ca="1" si="15"/>
        <v>254.80716399799999</v>
      </c>
      <c r="D65" s="182">
        <f t="shared" ca="1" si="15"/>
        <v>82.077964488900022</v>
      </c>
      <c r="E65" s="182">
        <f t="shared" ca="1" si="15"/>
        <v>4.6794345131000004</v>
      </c>
      <c r="F65" s="183">
        <f t="shared" ca="1" si="15"/>
        <v>0</v>
      </c>
      <c r="G65" s="184">
        <f t="shared" ca="1" si="1"/>
        <v>341.56009999999998</v>
      </c>
      <c r="H65" s="184">
        <f t="shared" ca="1" si="2"/>
        <v>330.698489</v>
      </c>
      <c r="I65" s="185">
        <f t="shared" ca="1" si="5"/>
        <v>246.7</v>
      </c>
      <c r="J65" s="182">
        <f t="shared" ca="1" si="6"/>
        <v>79.47</v>
      </c>
      <c r="K65" s="182">
        <f t="shared" ca="1" si="7"/>
        <v>4.53</v>
      </c>
      <c r="L65" s="182">
        <f t="shared" ca="1" si="8"/>
        <v>0</v>
      </c>
      <c r="M65" s="183">
        <f t="shared" ca="1" si="9"/>
        <v>330.69999999999993</v>
      </c>
      <c r="N65" s="181">
        <f t="shared" ca="1" si="10"/>
        <v>254.80156235258542</v>
      </c>
      <c r="O65" s="182">
        <f t="shared" ca="1" si="11"/>
        <v>82.079773652857568</v>
      </c>
      <c r="P65" s="182">
        <f t="shared" ca="1" si="12"/>
        <v>4.6787639945570012</v>
      </c>
      <c r="Q65" s="182">
        <f t="shared" ca="1" si="13"/>
        <v>0</v>
      </c>
      <c r="R65" s="183">
        <f t="shared" ca="1" si="14"/>
        <v>341.56010000000003</v>
      </c>
      <c r="W65" s="46"/>
      <c r="X65" s="46">
        <v>65</v>
      </c>
    </row>
    <row r="66" spans="1:24">
      <c r="A66" s="61" t="s">
        <v>108</v>
      </c>
      <c r="B66" s="176">
        <f t="shared" ca="1" si="3"/>
        <v>341.56456300000002</v>
      </c>
      <c r="C66" s="181">
        <f t="shared" ca="1" si="15"/>
        <v>254.80716399799999</v>
      </c>
      <c r="D66" s="182">
        <f t="shared" ca="1" si="15"/>
        <v>82.077964488900022</v>
      </c>
      <c r="E66" s="182">
        <f t="shared" ca="1" si="15"/>
        <v>4.6794345131000004</v>
      </c>
      <c r="F66" s="183">
        <f t="shared" ca="1" si="15"/>
        <v>0</v>
      </c>
      <c r="G66" s="184">
        <f t="shared" ca="1" si="1"/>
        <v>341.56009999999998</v>
      </c>
      <c r="H66" s="184">
        <f t="shared" ca="1" si="2"/>
        <v>330.698489</v>
      </c>
      <c r="I66" s="185">
        <f t="shared" ca="1" si="5"/>
        <v>246.7</v>
      </c>
      <c r="J66" s="182">
        <f t="shared" ca="1" si="6"/>
        <v>79.47</v>
      </c>
      <c r="K66" s="182">
        <f t="shared" ca="1" si="7"/>
        <v>4.53</v>
      </c>
      <c r="L66" s="182">
        <f t="shared" ca="1" si="8"/>
        <v>0</v>
      </c>
      <c r="M66" s="183">
        <f t="shared" ca="1" si="9"/>
        <v>330.69999999999993</v>
      </c>
      <c r="N66" s="181">
        <f t="shared" ca="1" si="10"/>
        <v>254.80156235258542</v>
      </c>
      <c r="O66" s="182">
        <f t="shared" ca="1" si="11"/>
        <v>82.079773652857568</v>
      </c>
      <c r="P66" s="182">
        <f t="shared" ca="1" si="12"/>
        <v>4.6787639945570012</v>
      </c>
      <c r="Q66" s="182">
        <f t="shared" ca="1" si="13"/>
        <v>0</v>
      </c>
      <c r="R66" s="183">
        <f t="shared" ca="1" si="14"/>
        <v>341.56010000000003</v>
      </c>
      <c r="W66" s="46"/>
      <c r="X66" s="46">
        <v>66</v>
      </c>
    </row>
    <row r="67" spans="1:24">
      <c r="A67" s="61" t="s">
        <v>109</v>
      </c>
      <c r="B67" s="176">
        <f t="shared" ca="1" si="3"/>
        <v>341.56456300000002</v>
      </c>
      <c r="C67" s="181">
        <f t="shared" ca="1" si="15"/>
        <v>254.80716399799999</v>
      </c>
      <c r="D67" s="182">
        <f t="shared" ca="1" si="15"/>
        <v>82.077964488900022</v>
      </c>
      <c r="E67" s="182">
        <f t="shared" ca="1" si="15"/>
        <v>4.6794345131000004</v>
      </c>
      <c r="F67" s="183">
        <f t="shared" ca="1" si="15"/>
        <v>0</v>
      </c>
      <c r="G67" s="184">
        <f t="shared" ref="G67:G98" ca="1" si="16">INDIRECT("ISGS_exbus!" &amp; $V$3 &amp; X67)</f>
        <v>341.56009999999998</v>
      </c>
      <c r="H67" s="184">
        <f t="shared" ref="H67:H98" ca="1" si="17">INDIRECT("ISGS_Delhi_pp!" &amp; $V$3 &amp; X67)</f>
        <v>330.698489</v>
      </c>
      <c r="I67" s="185">
        <f t="shared" ca="1" si="5"/>
        <v>246.7</v>
      </c>
      <c r="J67" s="182">
        <f t="shared" ca="1" si="6"/>
        <v>79.47</v>
      </c>
      <c r="K67" s="182">
        <f t="shared" ca="1" si="7"/>
        <v>4.53</v>
      </c>
      <c r="L67" s="182">
        <f t="shared" ca="1" si="8"/>
        <v>0</v>
      </c>
      <c r="M67" s="183">
        <f t="shared" ca="1" si="9"/>
        <v>330.69999999999993</v>
      </c>
      <c r="N67" s="181">
        <f t="shared" ca="1" si="10"/>
        <v>254.80156235258542</v>
      </c>
      <c r="O67" s="182">
        <f t="shared" ca="1" si="11"/>
        <v>82.079773652857568</v>
      </c>
      <c r="P67" s="182">
        <f t="shared" ca="1" si="12"/>
        <v>4.6787639945570012</v>
      </c>
      <c r="Q67" s="182">
        <f t="shared" ca="1" si="13"/>
        <v>0</v>
      </c>
      <c r="R67" s="183">
        <f t="shared" ca="1" si="14"/>
        <v>341.56010000000003</v>
      </c>
      <c r="W67" s="46"/>
      <c r="X67" s="46">
        <v>67</v>
      </c>
    </row>
    <row r="68" spans="1:24">
      <c r="A68" s="61" t="s">
        <v>110</v>
      </c>
      <c r="B68" s="176">
        <f t="shared" ref="B68:B98" ca="1" si="18">INDIRECT("Entt_ISGS!" &amp; $V$3 &amp; X68)</f>
        <v>341.56456300000002</v>
      </c>
      <c r="C68" s="181">
        <f t="shared" ref="C68:F98" ca="1" si="19">$B68*C$1/100</f>
        <v>254.80716399799999</v>
      </c>
      <c r="D68" s="182">
        <f t="shared" ca="1" si="19"/>
        <v>82.077964488900022</v>
      </c>
      <c r="E68" s="182">
        <f t="shared" ca="1" si="19"/>
        <v>4.6794345131000004</v>
      </c>
      <c r="F68" s="183">
        <f t="shared" ca="1" si="19"/>
        <v>0</v>
      </c>
      <c r="G68" s="184">
        <f t="shared" ca="1" si="16"/>
        <v>341.56009999999998</v>
      </c>
      <c r="H68" s="184">
        <f t="shared" ca="1" si="17"/>
        <v>330.698489</v>
      </c>
      <c r="I68" s="185">
        <f t="shared" ref="I68:I98" ca="1" si="20">INDIRECT("BRPL_EOD!" &amp; $V$3 &amp; X68)</f>
        <v>246.7</v>
      </c>
      <c r="J68" s="182">
        <f t="shared" ref="J68:J98" ca="1" si="21">INDIRECT("BYPL_EOD!" &amp; $V$3 &amp; X68)</f>
        <v>79.47</v>
      </c>
      <c r="K68" s="182">
        <f t="shared" ref="K68:K98" ca="1" si="22">INDIRECT("TPDDL_EOD!" &amp; $V$3 &amp; X68)</f>
        <v>4.53</v>
      </c>
      <c r="L68" s="182">
        <f t="shared" ref="L68:L98" ca="1" si="23">INDIRECT("NDMC_EOD!" &amp; $V$3 &amp; X68)</f>
        <v>0</v>
      </c>
      <c r="M68" s="183">
        <f t="shared" ref="M68:M98" ca="1" si="24">SUM(I68:L68)</f>
        <v>330.69999999999993</v>
      </c>
      <c r="N68" s="181">
        <f t="shared" ref="N68:N98" ca="1" si="25">INDIRECT("BRPL_ISGS_exbus!" &amp; $V$3 &amp; X68)</f>
        <v>254.80156235258542</v>
      </c>
      <c r="O68" s="182">
        <f t="shared" ref="O68:O98" ca="1" si="26">INDIRECT("BYPL_ISGS_exbus!" &amp; $V$3 &amp; X68)</f>
        <v>82.079773652857568</v>
      </c>
      <c r="P68" s="182">
        <f t="shared" ref="P68:P98" ca="1" si="27">INDIRECT("TPDDL_ISGS_exbus!" &amp; $V$3 &amp; X68)</f>
        <v>4.6787639945570012</v>
      </c>
      <c r="Q68" s="182">
        <f t="shared" ref="Q68:Q98" ca="1" si="28">INDIRECT("NDMC_ISGS_exbus!" &amp; $V$3 &amp; X68)</f>
        <v>0</v>
      </c>
      <c r="R68" s="183">
        <f t="shared" ref="R68:R98" ca="1" si="29">SUM(N68:Q68)</f>
        <v>341.56010000000003</v>
      </c>
      <c r="W68" s="46"/>
      <c r="X68" s="46">
        <v>68</v>
      </c>
    </row>
    <row r="69" spans="1:24">
      <c r="A69" s="61" t="s">
        <v>111</v>
      </c>
      <c r="B69" s="176">
        <f t="shared" ca="1" si="18"/>
        <v>341.56456300000002</v>
      </c>
      <c r="C69" s="181">
        <f t="shared" ca="1" si="19"/>
        <v>254.80716399799999</v>
      </c>
      <c r="D69" s="182">
        <f t="shared" ca="1" si="19"/>
        <v>82.077964488900022</v>
      </c>
      <c r="E69" s="182">
        <f t="shared" ca="1" si="19"/>
        <v>4.6794345131000004</v>
      </c>
      <c r="F69" s="183">
        <f t="shared" ca="1" si="19"/>
        <v>0</v>
      </c>
      <c r="G69" s="184">
        <f t="shared" ca="1" si="16"/>
        <v>341.56009999999998</v>
      </c>
      <c r="H69" s="184">
        <f t="shared" ca="1" si="17"/>
        <v>330.698489</v>
      </c>
      <c r="I69" s="185">
        <f t="shared" ca="1" si="20"/>
        <v>246.7</v>
      </c>
      <c r="J69" s="182">
        <f t="shared" ca="1" si="21"/>
        <v>79.47</v>
      </c>
      <c r="K69" s="182">
        <f t="shared" ca="1" si="22"/>
        <v>4.53</v>
      </c>
      <c r="L69" s="182">
        <f t="shared" ca="1" si="23"/>
        <v>0</v>
      </c>
      <c r="M69" s="183">
        <f t="shared" ca="1" si="24"/>
        <v>330.69999999999993</v>
      </c>
      <c r="N69" s="181">
        <f t="shared" ca="1" si="25"/>
        <v>254.80156235258542</v>
      </c>
      <c r="O69" s="182">
        <f t="shared" ca="1" si="26"/>
        <v>82.079773652857568</v>
      </c>
      <c r="P69" s="182">
        <f t="shared" ca="1" si="27"/>
        <v>4.6787639945570012</v>
      </c>
      <c r="Q69" s="182">
        <f t="shared" ca="1" si="28"/>
        <v>0</v>
      </c>
      <c r="R69" s="183">
        <f t="shared" ca="1" si="29"/>
        <v>341.56010000000003</v>
      </c>
      <c r="W69" s="46"/>
      <c r="X69" s="46">
        <v>69</v>
      </c>
    </row>
    <row r="70" spans="1:24">
      <c r="A70" s="61" t="s">
        <v>112</v>
      </c>
      <c r="B70" s="176">
        <f t="shared" ca="1" si="18"/>
        <v>341.56456300000002</v>
      </c>
      <c r="C70" s="181">
        <f t="shared" ca="1" si="19"/>
        <v>254.80716399799999</v>
      </c>
      <c r="D70" s="182">
        <f t="shared" ca="1" si="19"/>
        <v>82.077964488900022</v>
      </c>
      <c r="E70" s="182">
        <f t="shared" ca="1" si="19"/>
        <v>4.6794345131000004</v>
      </c>
      <c r="F70" s="183">
        <f t="shared" ca="1" si="19"/>
        <v>0</v>
      </c>
      <c r="G70" s="184">
        <f t="shared" ca="1" si="16"/>
        <v>341.56009999999998</v>
      </c>
      <c r="H70" s="184">
        <f t="shared" ca="1" si="17"/>
        <v>330.698489</v>
      </c>
      <c r="I70" s="185">
        <f t="shared" ca="1" si="20"/>
        <v>246.7</v>
      </c>
      <c r="J70" s="182">
        <f t="shared" ca="1" si="21"/>
        <v>79.47</v>
      </c>
      <c r="K70" s="182">
        <f t="shared" ca="1" si="22"/>
        <v>4.53</v>
      </c>
      <c r="L70" s="182">
        <f t="shared" ca="1" si="23"/>
        <v>0</v>
      </c>
      <c r="M70" s="183">
        <f t="shared" ca="1" si="24"/>
        <v>330.69999999999993</v>
      </c>
      <c r="N70" s="181">
        <f t="shared" ca="1" si="25"/>
        <v>254.80156235258542</v>
      </c>
      <c r="O70" s="182">
        <f t="shared" ca="1" si="26"/>
        <v>82.079773652857568</v>
      </c>
      <c r="P70" s="182">
        <f t="shared" ca="1" si="27"/>
        <v>4.6787639945570012</v>
      </c>
      <c r="Q70" s="182">
        <f t="shared" ca="1" si="28"/>
        <v>0</v>
      </c>
      <c r="R70" s="183">
        <f t="shared" ca="1" si="29"/>
        <v>341.56010000000003</v>
      </c>
      <c r="W70" s="46"/>
      <c r="X70" s="46">
        <v>70</v>
      </c>
    </row>
    <row r="71" spans="1:24">
      <c r="A71" s="61" t="s">
        <v>113</v>
      </c>
      <c r="B71" s="176">
        <f t="shared" ca="1" si="18"/>
        <v>341.56456300000002</v>
      </c>
      <c r="C71" s="181">
        <f t="shared" ca="1" si="19"/>
        <v>254.80716399799999</v>
      </c>
      <c r="D71" s="182">
        <f t="shared" ca="1" si="19"/>
        <v>82.077964488900022</v>
      </c>
      <c r="E71" s="182">
        <f t="shared" ca="1" si="19"/>
        <v>4.6794345131000004</v>
      </c>
      <c r="F71" s="183">
        <f t="shared" ca="1" si="19"/>
        <v>0</v>
      </c>
      <c r="G71" s="184">
        <f t="shared" ca="1" si="16"/>
        <v>341.56009999999998</v>
      </c>
      <c r="H71" s="184">
        <f t="shared" ca="1" si="17"/>
        <v>330.698489</v>
      </c>
      <c r="I71" s="185">
        <f t="shared" ca="1" si="20"/>
        <v>246.7</v>
      </c>
      <c r="J71" s="182">
        <f t="shared" ca="1" si="21"/>
        <v>79.47</v>
      </c>
      <c r="K71" s="182">
        <f t="shared" ca="1" si="22"/>
        <v>4.53</v>
      </c>
      <c r="L71" s="182">
        <f t="shared" ca="1" si="23"/>
        <v>0</v>
      </c>
      <c r="M71" s="183">
        <f t="shared" ca="1" si="24"/>
        <v>330.69999999999993</v>
      </c>
      <c r="N71" s="181">
        <f t="shared" ca="1" si="25"/>
        <v>254.80156235258542</v>
      </c>
      <c r="O71" s="182">
        <f t="shared" ca="1" si="26"/>
        <v>82.079773652857568</v>
      </c>
      <c r="P71" s="182">
        <f t="shared" ca="1" si="27"/>
        <v>4.6787639945570012</v>
      </c>
      <c r="Q71" s="182">
        <f t="shared" ca="1" si="28"/>
        <v>0</v>
      </c>
      <c r="R71" s="183">
        <f t="shared" ca="1" si="29"/>
        <v>341.56010000000003</v>
      </c>
      <c r="W71" s="46"/>
      <c r="X71" s="46">
        <v>71</v>
      </c>
    </row>
    <row r="72" spans="1:24">
      <c r="A72" s="61" t="s">
        <v>114</v>
      </c>
      <c r="B72" s="176">
        <f t="shared" ca="1" si="18"/>
        <v>341.56456300000002</v>
      </c>
      <c r="C72" s="181">
        <f t="shared" ca="1" si="19"/>
        <v>254.80716399799999</v>
      </c>
      <c r="D72" s="182">
        <f t="shared" ca="1" si="19"/>
        <v>82.077964488900022</v>
      </c>
      <c r="E72" s="182">
        <f t="shared" ca="1" si="19"/>
        <v>4.6794345131000004</v>
      </c>
      <c r="F72" s="183">
        <f t="shared" ca="1" si="19"/>
        <v>0</v>
      </c>
      <c r="G72" s="184">
        <f t="shared" ca="1" si="16"/>
        <v>341.56009999999998</v>
      </c>
      <c r="H72" s="184">
        <f t="shared" ca="1" si="17"/>
        <v>330.698489</v>
      </c>
      <c r="I72" s="185">
        <f t="shared" ca="1" si="20"/>
        <v>246.7</v>
      </c>
      <c r="J72" s="182">
        <f t="shared" ca="1" si="21"/>
        <v>79.47</v>
      </c>
      <c r="K72" s="182">
        <f t="shared" ca="1" si="22"/>
        <v>4.53</v>
      </c>
      <c r="L72" s="182">
        <f t="shared" ca="1" si="23"/>
        <v>0</v>
      </c>
      <c r="M72" s="183">
        <f t="shared" ca="1" si="24"/>
        <v>330.69999999999993</v>
      </c>
      <c r="N72" s="181">
        <f t="shared" ca="1" si="25"/>
        <v>254.80156235258542</v>
      </c>
      <c r="O72" s="182">
        <f t="shared" ca="1" si="26"/>
        <v>82.079773652857568</v>
      </c>
      <c r="P72" s="182">
        <f t="shared" ca="1" si="27"/>
        <v>4.6787639945570012</v>
      </c>
      <c r="Q72" s="182">
        <f t="shared" ca="1" si="28"/>
        <v>0</v>
      </c>
      <c r="R72" s="183">
        <f t="shared" ca="1" si="29"/>
        <v>341.56010000000003</v>
      </c>
      <c r="W72" s="46"/>
      <c r="X72" s="46">
        <v>72</v>
      </c>
    </row>
    <row r="73" spans="1:24">
      <c r="A73" s="61" t="s">
        <v>115</v>
      </c>
      <c r="B73" s="176">
        <f t="shared" ca="1" si="18"/>
        <v>341.56456300000002</v>
      </c>
      <c r="C73" s="181">
        <f t="shared" ca="1" si="19"/>
        <v>254.80716399799999</v>
      </c>
      <c r="D73" s="182">
        <f t="shared" ca="1" si="19"/>
        <v>82.077964488900022</v>
      </c>
      <c r="E73" s="182">
        <f t="shared" ca="1" si="19"/>
        <v>4.6794345131000004</v>
      </c>
      <c r="F73" s="183">
        <f t="shared" ca="1" si="19"/>
        <v>0</v>
      </c>
      <c r="G73" s="184">
        <f t="shared" ca="1" si="16"/>
        <v>341.56456300000002</v>
      </c>
      <c r="H73" s="184">
        <f t="shared" ca="1" si="17"/>
        <v>330.70281</v>
      </c>
      <c r="I73" s="185">
        <f t="shared" ca="1" si="20"/>
        <v>246.7</v>
      </c>
      <c r="J73" s="182">
        <f t="shared" ca="1" si="21"/>
        <v>79.47</v>
      </c>
      <c r="K73" s="182">
        <f t="shared" ca="1" si="22"/>
        <v>4.53</v>
      </c>
      <c r="L73" s="182">
        <f t="shared" ca="1" si="23"/>
        <v>0</v>
      </c>
      <c r="M73" s="183">
        <f t="shared" ca="1" si="24"/>
        <v>330.69999999999993</v>
      </c>
      <c r="N73" s="181">
        <f t="shared" ca="1" si="25"/>
        <v>254.80489172089509</v>
      </c>
      <c r="O73" s="182">
        <f t="shared" ca="1" si="26"/>
        <v>82.080846149410348</v>
      </c>
      <c r="P73" s="182">
        <f t="shared" ca="1" si="27"/>
        <v>4.6788251296945873</v>
      </c>
      <c r="Q73" s="182">
        <f t="shared" ca="1" si="28"/>
        <v>0</v>
      </c>
      <c r="R73" s="183">
        <f t="shared" ca="1" si="29"/>
        <v>341.56456300000002</v>
      </c>
      <c r="W73" s="46"/>
      <c r="X73" s="46">
        <v>73</v>
      </c>
    </row>
    <row r="74" spans="1:24">
      <c r="A74" s="61" t="s">
        <v>116</v>
      </c>
      <c r="B74" s="176">
        <f t="shared" ca="1" si="18"/>
        <v>341.56456300000002</v>
      </c>
      <c r="C74" s="181">
        <f t="shared" ca="1" si="19"/>
        <v>254.80716399799999</v>
      </c>
      <c r="D74" s="182">
        <f t="shared" ca="1" si="19"/>
        <v>82.077964488900022</v>
      </c>
      <c r="E74" s="182">
        <f t="shared" ca="1" si="19"/>
        <v>4.6794345131000004</v>
      </c>
      <c r="F74" s="183">
        <f t="shared" ca="1" si="19"/>
        <v>0</v>
      </c>
      <c r="G74" s="184">
        <f t="shared" ca="1" si="16"/>
        <v>341.56456300000002</v>
      </c>
      <c r="H74" s="184">
        <f t="shared" ca="1" si="17"/>
        <v>330.70281</v>
      </c>
      <c r="I74" s="185">
        <f t="shared" ca="1" si="20"/>
        <v>246.7</v>
      </c>
      <c r="J74" s="182">
        <f t="shared" ca="1" si="21"/>
        <v>79.47</v>
      </c>
      <c r="K74" s="182">
        <f t="shared" ca="1" si="22"/>
        <v>4.53</v>
      </c>
      <c r="L74" s="182">
        <f t="shared" ca="1" si="23"/>
        <v>0</v>
      </c>
      <c r="M74" s="183">
        <f t="shared" ca="1" si="24"/>
        <v>330.69999999999993</v>
      </c>
      <c r="N74" s="181">
        <f t="shared" ca="1" si="25"/>
        <v>254.80489172089509</v>
      </c>
      <c r="O74" s="182">
        <f t="shared" ca="1" si="26"/>
        <v>82.080846149410348</v>
      </c>
      <c r="P74" s="182">
        <f t="shared" ca="1" si="27"/>
        <v>4.6788251296945873</v>
      </c>
      <c r="Q74" s="182">
        <f t="shared" ca="1" si="28"/>
        <v>0</v>
      </c>
      <c r="R74" s="183">
        <f t="shared" ca="1" si="29"/>
        <v>341.56456300000002</v>
      </c>
      <c r="W74" s="46"/>
      <c r="X74" s="46">
        <v>74</v>
      </c>
    </row>
    <row r="75" spans="1:24">
      <c r="A75" s="61" t="s">
        <v>117</v>
      </c>
      <c r="B75" s="176">
        <f t="shared" ca="1" si="18"/>
        <v>341.56456300000002</v>
      </c>
      <c r="C75" s="181">
        <f t="shared" ca="1" si="19"/>
        <v>254.80716399799999</v>
      </c>
      <c r="D75" s="182">
        <f t="shared" ca="1" si="19"/>
        <v>82.077964488900022</v>
      </c>
      <c r="E75" s="182">
        <f t="shared" ca="1" si="19"/>
        <v>4.6794345131000004</v>
      </c>
      <c r="F75" s="183">
        <f t="shared" ca="1" si="19"/>
        <v>0</v>
      </c>
      <c r="G75" s="184">
        <f t="shared" ca="1" si="16"/>
        <v>341.56456300000002</v>
      </c>
      <c r="H75" s="184">
        <f t="shared" ca="1" si="17"/>
        <v>330.70281</v>
      </c>
      <c r="I75" s="185">
        <f t="shared" ca="1" si="20"/>
        <v>246.7</v>
      </c>
      <c r="J75" s="182">
        <f t="shared" ca="1" si="21"/>
        <v>79.47</v>
      </c>
      <c r="K75" s="182">
        <f t="shared" ca="1" si="22"/>
        <v>4.53</v>
      </c>
      <c r="L75" s="182">
        <f t="shared" ca="1" si="23"/>
        <v>0</v>
      </c>
      <c r="M75" s="183">
        <f t="shared" ca="1" si="24"/>
        <v>330.69999999999993</v>
      </c>
      <c r="N75" s="181">
        <f t="shared" ca="1" si="25"/>
        <v>254.80489172089509</v>
      </c>
      <c r="O75" s="182">
        <f t="shared" ca="1" si="26"/>
        <v>82.080846149410348</v>
      </c>
      <c r="P75" s="182">
        <f t="shared" ca="1" si="27"/>
        <v>4.6788251296945873</v>
      </c>
      <c r="Q75" s="182">
        <f t="shared" ca="1" si="28"/>
        <v>0</v>
      </c>
      <c r="R75" s="183">
        <f t="shared" ca="1" si="29"/>
        <v>341.56456300000002</v>
      </c>
      <c r="W75" s="46"/>
      <c r="X75" s="46">
        <v>75</v>
      </c>
    </row>
    <row r="76" spans="1:24">
      <c r="A76" s="61" t="s">
        <v>118</v>
      </c>
      <c r="B76" s="176">
        <f t="shared" ca="1" si="18"/>
        <v>341.56456300000002</v>
      </c>
      <c r="C76" s="181">
        <f t="shared" ca="1" si="19"/>
        <v>254.80716399799999</v>
      </c>
      <c r="D76" s="182">
        <f t="shared" ca="1" si="19"/>
        <v>82.077964488900022</v>
      </c>
      <c r="E76" s="182">
        <f t="shared" ca="1" si="19"/>
        <v>4.6794345131000004</v>
      </c>
      <c r="F76" s="183">
        <f t="shared" ca="1" si="19"/>
        <v>0</v>
      </c>
      <c r="G76" s="184">
        <f t="shared" ca="1" si="16"/>
        <v>341.56456300000002</v>
      </c>
      <c r="H76" s="184">
        <f t="shared" ca="1" si="17"/>
        <v>330.70281</v>
      </c>
      <c r="I76" s="185">
        <f t="shared" ca="1" si="20"/>
        <v>246.7</v>
      </c>
      <c r="J76" s="182">
        <f t="shared" ca="1" si="21"/>
        <v>79.47</v>
      </c>
      <c r="K76" s="182">
        <f t="shared" ca="1" si="22"/>
        <v>4.53</v>
      </c>
      <c r="L76" s="182">
        <f t="shared" ca="1" si="23"/>
        <v>0</v>
      </c>
      <c r="M76" s="183">
        <f t="shared" ca="1" si="24"/>
        <v>330.69999999999993</v>
      </c>
      <c r="N76" s="181">
        <f t="shared" ca="1" si="25"/>
        <v>254.80489172089509</v>
      </c>
      <c r="O76" s="182">
        <f t="shared" ca="1" si="26"/>
        <v>82.080846149410348</v>
      </c>
      <c r="P76" s="182">
        <f t="shared" ca="1" si="27"/>
        <v>4.6788251296945873</v>
      </c>
      <c r="Q76" s="182">
        <f t="shared" ca="1" si="28"/>
        <v>0</v>
      </c>
      <c r="R76" s="183">
        <f t="shared" ca="1" si="29"/>
        <v>341.56456300000002</v>
      </c>
      <c r="W76" s="46"/>
      <c r="X76" s="46">
        <v>76</v>
      </c>
    </row>
    <row r="77" spans="1:24">
      <c r="A77" s="61" t="s">
        <v>119</v>
      </c>
      <c r="B77" s="176">
        <f t="shared" ca="1" si="18"/>
        <v>341.56456300000002</v>
      </c>
      <c r="C77" s="181">
        <f t="shared" ca="1" si="19"/>
        <v>254.80716399799999</v>
      </c>
      <c r="D77" s="182">
        <f t="shared" ca="1" si="19"/>
        <v>82.077964488900022</v>
      </c>
      <c r="E77" s="182">
        <f t="shared" ca="1" si="19"/>
        <v>4.6794345131000004</v>
      </c>
      <c r="F77" s="183">
        <f t="shared" ca="1" si="19"/>
        <v>0</v>
      </c>
      <c r="G77" s="184">
        <f t="shared" ca="1" si="16"/>
        <v>341.56009999999998</v>
      </c>
      <c r="H77" s="184">
        <f t="shared" ca="1" si="17"/>
        <v>330.698489</v>
      </c>
      <c r="I77" s="185">
        <f t="shared" ca="1" si="20"/>
        <v>246.7</v>
      </c>
      <c r="J77" s="182">
        <f t="shared" ca="1" si="21"/>
        <v>79.47</v>
      </c>
      <c r="K77" s="182">
        <f t="shared" ca="1" si="22"/>
        <v>4.53</v>
      </c>
      <c r="L77" s="182">
        <f t="shared" ca="1" si="23"/>
        <v>0</v>
      </c>
      <c r="M77" s="183">
        <f t="shared" ca="1" si="24"/>
        <v>330.69999999999993</v>
      </c>
      <c r="N77" s="181">
        <f t="shared" ca="1" si="25"/>
        <v>254.80156235258542</v>
      </c>
      <c r="O77" s="182">
        <f t="shared" ca="1" si="26"/>
        <v>82.079773652857568</v>
      </c>
      <c r="P77" s="182">
        <f t="shared" ca="1" si="27"/>
        <v>4.6787639945570012</v>
      </c>
      <c r="Q77" s="182">
        <f t="shared" ca="1" si="28"/>
        <v>0</v>
      </c>
      <c r="R77" s="183">
        <f t="shared" ca="1" si="29"/>
        <v>341.56010000000003</v>
      </c>
      <c r="W77" s="46"/>
      <c r="X77" s="46">
        <v>77</v>
      </c>
    </row>
    <row r="78" spans="1:24">
      <c r="A78" s="61" t="s">
        <v>120</v>
      </c>
      <c r="B78" s="176">
        <f t="shared" ca="1" si="18"/>
        <v>341.56456300000002</v>
      </c>
      <c r="C78" s="181">
        <f t="shared" ca="1" si="19"/>
        <v>254.80716399799999</v>
      </c>
      <c r="D78" s="182">
        <f t="shared" ca="1" si="19"/>
        <v>82.077964488900022</v>
      </c>
      <c r="E78" s="182">
        <f t="shared" ca="1" si="19"/>
        <v>4.6794345131000004</v>
      </c>
      <c r="F78" s="183">
        <f t="shared" ca="1" si="19"/>
        <v>0</v>
      </c>
      <c r="G78" s="184">
        <f t="shared" ca="1" si="16"/>
        <v>341.56009999999998</v>
      </c>
      <c r="H78" s="184">
        <f t="shared" ca="1" si="17"/>
        <v>330.698489</v>
      </c>
      <c r="I78" s="185">
        <f t="shared" ca="1" si="20"/>
        <v>246.7</v>
      </c>
      <c r="J78" s="182">
        <f t="shared" ca="1" si="21"/>
        <v>79.47</v>
      </c>
      <c r="K78" s="182">
        <f t="shared" ca="1" si="22"/>
        <v>4.53</v>
      </c>
      <c r="L78" s="182">
        <f t="shared" ca="1" si="23"/>
        <v>0</v>
      </c>
      <c r="M78" s="183">
        <f t="shared" ca="1" si="24"/>
        <v>330.69999999999993</v>
      </c>
      <c r="N78" s="181">
        <f t="shared" ca="1" si="25"/>
        <v>254.80156235258542</v>
      </c>
      <c r="O78" s="182">
        <f t="shared" ca="1" si="26"/>
        <v>82.079773652857568</v>
      </c>
      <c r="P78" s="182">
        <f t="shared" ca="1" si="27"/>
        <v>4.6787639945570012</v>
      </c>
      <c r="Q78" s="182">
        <f t="shared" ca="1" si="28"/>
        <v>0</v>
      </c>
      <c r="R78" s="183">
        <f t="shared" ca="1" si="29"/>
        <v>341.56010000000003</v>
      </c>
      <c r="W78" s="46"/>
      <c r="X78" s="46">
        <v>78</v>
      </c>
    </row>
    <row r="79" spans="1:24">
      <c r="A79" s="61" t="s">
        <v>121</v>
      </c>
      <c r="B79" s="176">
        <f t="shared" ca="1" si="18"/>
        <v>341.56456300000002</v>
      </c>
      <c r="C79" s="181">
        <f t="shared" ca="1" si="19"/>
        <v>254.80716399799999</v>
      </c>
      <c r="D79" s="182">
        <f t="shared" ca="1" si="19"/>
        <v>82.077964488900022</v>
      </c>
      <c r="E79" s="182">
        <f t="shared" ca="1" si="19"/>
        <v>4.6794345131000004</v>
      </c>
      <c r="F79" s="183">
        <f t="shared" ca="1" si="19"/>
        <v>0</v>
      </c>
      <c r="G79" s="184">
        <f t="shared" ca="1" si="16"/>
        <v>341.56009999999998</v>
      </c>
      <c r="H79" s="184">
        <f t="shared" ca="1" si="17"/>
        <v>330.698489</v>
      </c>
      <c r="I79" s="185">
        <f t="shared" ca="1" si="20"/>
        <v>246.7</v>
      </c>
      <c r="J79" s="182">
        <f t="shared" ca="1" si="21"/>
        <v>79.47</v>
      </c>
      <c r="K79" s="182">
        <f t="shared" ca="1" si="22"/>
        <v>4.53</v>
      </c>
      <c r="L79" s="182">
        <f t="shared" ca="1" si="23"/>
        <v>0</v>
      </c>
      <c r="M79" s="183">
        <f t="shared" ca="1" si="24"/>
        <v>330.69999999999993</v>
      </c>
      <c r="N79" s="181">
        <f t="shared" ca="1" si="25"/>
        <v>254.80156235258542</v>
      </c>
      <c r="O79" s="182">
        <f t="shared" ca="1" si="26"/>
        <v>82.079773652857568</v>
      </c>
      <c r="P79" s="182">
        <f t="shared" ca="1" si="27"/>
        <v>4.6787639945570012</v>
      </c>
      <c r="Q79" s="182">
        <f t="shared" ca="1" si="28"/>
        <v>0</v>
      </c>
      <c r="R79" s="183">
        <f t="shared" ca="1" si="29"/>
        <v>341.56010000000003</v>
      </c>
      <c r="W79" s="46"/>
      <c r="X79" s="46">
        <v>79</v>
      </c>
    </row>
    <row r="80" spans="1:24">
      <c r="A80" s="61" t="s">
        <v>122</v>
      </c>
      <c r="B80" s="176">
        <f t="shared" ca="1" si="18"/>
        <v>341.56456300000002</v>
      </c>
      <c r="C80" s="181">
        <f t="shared" ca="1" si="19"/>
        <v>254.80716399799999</v>
      </c>
      <c r="D80" s="182">
        <f t="shared" ca="1" si="19"/>
        <v>82.077964488900022</v>
      </c>
      <c r="E80" s="182">
        <f t="shared" ca="1" si="19"/>
        <v>4.6794345131000004</v>
      </c>
      <c r="F80" s="183">
        <f t="shared" ca="1" si="19"/>
        <v>0</v>
      </c>
      <c r="G80" s="184">
        <f t="shared" ca="1" si="16"/>
        <v>341.56009999999998</v>
      </c>
      <c r="H80" s="184">
        <f t="shared" ca="1" si="17"/>
        <v>330.698489</v>
      </c>
      <c r="I80" s="185">
        <f t="shared" ca="1" si="20"/>
        <v>246.7</v>
      </c>
      <c r="J80" s="182">
        <f t="shared" ca="1" si="21"/>
        <v>79.47</v>
      </c>
      <c r="K80" s="182">
        <f t="shared" ca="1" si="22"/>
        <v>4.53</v>
      </c>
      <c r="L80" s="182">
        <f t="shared" ca="1" si="23"/>
        <v>0</v>
      </c>
      <c r="M80" s="183">
        <f t="shared" ca="1" si="24"/>
        <v>330.69999999999993</v>
      </c>
      <c r="N80" s="181">
        <f t="shared" ca="1" si="25"/>
        <v>254.80156235258542</v>
      </c>
      <c r="O80" s="182">
        <f t="shared" ca="1" si="26"/>
        <v>82.079773652857568</v>
      </c>
      <c r="P80" s="182">
        <f t="shared" ca="1" si="27"/>
        <v>4.6787639945570012</v>
      </c>
      <c r="Q80" s="182">
        <f t="shared" ca="1" si="28"/>
        <v>0</v>
      </c>
      <c r="R80" s="183">
        <f t="shared" ca="1" si="29"/>
        <v>341.56010000000003</v>
      </c>
      <c r="W80" s="46"/>
      <c r="X80" s="46">
        <v>80</v>
      </c>
    </row>
    <row r="81" spans="1:24">
      <c r="A81" s="61" t="s">
        <v>123</v>
      </c>
      <c r="B81" s="176">
        <f t="shared" ca="1" si="18"/>
        <v>341.56456300000002</v>
      </c>
      <c r="C81" s="181">
        <f t="shared" ca="1" si="19"/>
        <v>254.80716399799999</v>
      </c>
      <c r="D81" s="182">
        <f t="shared" ca="1" si="19"/>
        <v>82.077964488900022</v>
      </c>
      <c r="E81" s="182">
        <f t="shared" ca="1" si="19"/>
        <v>4.6794345131000004</v>
      </c>
      <c r="F81" s="183">
        <f t="shared" ca="1" si="19"/>
        <v>0</v>
      </c>
      <c r="G81" s="184">
        <f t="shared" ca="1" si="16"/>
        <v>341.56009999999998</v>
      </c>
      <c r="H81" s="184">
        <f t="shared" ca="1" si="17"/>
        <v>330.698489</v>
      </c>
      <c r="I81" s="185">
        <f t="shared" ca="1" si="20"/>
        <v>246.7</v>
      </c>
      <c r="J81" s="182">
        <f t="shared" ca="1" si="21"/>
        <v>79.47</v>
      </c>
      <c r="K81" s="182">
        <f t="shared" ca="1" si="22"/>
        <v>4.53</v>
      </c>
      <c r="L81" s="182">
        <f t="shared" ca="1" si="23"/>
        <v>0</v>
      </c>
      <c r="M81" s="183">
        <f t="shared" ca="1" si="24"/>
        <v>330.69999999999993</v>
      </c>
      <c r="N81" s="181">
        <f t="shared" ca="1" si="25"/>
        <v>254.80156235258542</v>
      </c>
      <c r="O81" s="182">
        <f t="shared" ca="1" si="26"/>
        <v>82.079773652857568</v>
      </c>
      <c r="P81" s="182">
        <f t="shared" ca="1" si="27"/>
        <v>4.6787639945570012</v>
      </c>
      <c r="Q81" s="182">
        <f t="shared" ca="1" si="28"/>
        <v>0</v>
      </c>
      <c r="R81" s="183">
        <f t="shared" ca="1" si="29"/>
        <v>341.56010000000003</v>
      </c>
      <c r="W81" s="46"/>
      <c r="X81" s="46">
        <v>81</v>
      </c>
    </row>
    <row r="82" spans="1:24">
      <c r="A82" s="61" t="s">
        <v>124</v>
      </c>
      <c r="B82" s="176">
        <f t="shared" ca="1" si="18"/>
        <v>341.56456300000002</v>
      </c>
      <c r="C82" s="181">
        <f t="shared" ca="1" si="19"/>
        <v>254.80716399799999</v>
      </c>
      <c r="D82" s="182">
        <f t="shared" ca="1" si="19"/>
        <v>82.077964488900022</v>
      </c>
      <c r="E82" s="182">
        <f t="shared" ca="1" si="19"/>
        <v>4.6794345131000004</v>
      </c>
      <c r="F82" s="183">
        <f t="shared" ca="1" si="19"/>
        <v>0</v>
      </c>
      <c r="G82" s="184">
        <f t="shared" ca="1" si="16"/>
        <v>341.56009999999998</v>
      </c>
      <c r="H82" s="184">
        <f t="shared" ca="1" si="17"/>
        <v>330.698489</v>
      </c>
      <c r="I82" s="185">
        <f t="shared" ca="1" si="20"/>
        <v>246.7</v>
      </c>
      <c r="J82" s="182">
        <f t="shared" ca="1" si="21"/>
        <v>79.47</v>
      </c>
      <c r="K82" s="182">
        <f t="shared" ca="1" si="22"/>
        <v>4.53</v>
      </c>
      <c r="L82" s="182">
        <f t="shared" ca="1" si="23"/>
        <v>0</v>
      </c>
      <c r="M82" s="183">
        <f t="shared" ca="1" si="24"/>
        <v>330.69999999999993</v>
      </c>
      <c r="N82" s="181">
        <f t="shared" ca="1" si="25"/>
        <v>254.80156235258542</v>
      </c>
      <c r="O82" s="182">
        <f t="shared" ca="1" si="26"/>
        <v>82.079773652857568</v>
      </c>
      <c r="P82" s="182">
        <f t="shared" ca="1" si="27"/>
        <v>4.6787639945570012</v>
      </c>
      <c r="Q82" s="182">
        <f t="shared" ca="1" si="28"/>
        <v>0</v>
      </c>
      <c r="R82" s="183">
        <f t="shared" ca="1" si="29"/>
        <v>341.56010000000003</v>
      </c>
      <c r="W82" s="46"/>
      <c r="X82" s="46">
        <v>82</v>
      </c>
    </row>
    <row r="83" spans="1:24">
      <c r="A83" s="61" t="s">
        <v>125</v>
      </c>
      <c r="B83" s="176">
        <f t="shared" ca="1" si="18"/>
        <v>341.56456300000002</v>
      </c>
      <c r="C83" s="181">
        <f t="shared" ca="1" si="19"/>
        <v>254.80716399799999</v>
      </c>
      <c r="D83" s="182">
        <f t="shared" ca="1" si="19"/>
        <v>82.077964488900022</v>
      </c>
      <c r="E83" s="182">
        <f t="shared" ca="1" si="19"/>
        <v>4.6794345131000004</v>
      </c>
      <c r="F83" s="183">
        <f t="shared" ca="1" si="19"/>
        <v>0</v>
      </c>
      <c r="G83" s="184">
        <f t="shared" ca="1" si="16"/>
        <v>341.56009999999998</v>
      </c>
      <c r="H83" s="184">
        <f t="shared" ca="1" si="17"/>
        <v>330.698489</v>
      </c>
      <c r="I83" s="185">
        <f t="shared" ca="1" si="20"/>
        <v>246.7</v>
      </c>
      <c r="J83" s="182">
        <f t="shared" ca="1" si="21"/>
        <v>79.47</v>
      </c>
      <c r="K83" s="182">
        <f t="shared" ca="1" si="22"/>
        <v>4.53</v>
      </c>
      <c r="L83" s="182">
        <f t="shared" ca="1" si="23"/>
        <v>0</v>
      </c>
      <c r="M83" s="183">
        <f t="shared" ca="1" si="24"/>
        <v>330.69999999999993</v>
      </c>
      <c r="N83" s="181">
        <f t="shared" ca="1" si="25"/>
        <v>254.80156235258542</v>
      </c>
      <c r="O83" s="182">
        <f t="shared" ca="1" si="26"/>
        <v>82.079773652857568</v>
      </c>
      <c r="P83" s="182">
        <f t="shared" ca="1" si="27"/>
        <v>4.6787639945570012</v>
      </c>
      <c r="Q83" s="182">
        <f t="shared" ca="1" si="28"/>
        <v>0</v>
      </c>
      <c r="R83" s="183">
        <f t="shared" ca="1" si="29"/>
        <v>341.56010000000003</v>
      </c>
      <c r="W83" s="46"/>
      <c r="X83" s="46">
        <v>83</v>
      </c>
    </row>
    <row r="84" spans="1:24">
      <c r="A84" s="61" t="s">
        <v>126</v>
      </c>
      <c r="B84" s="176">
        <f t="shared" ca="1" si="18"/>
        <v>341.56456300000002</v>
      </c>
      <c r="C84" s="181">
        <f t="shared" ca="1" si="19"/>
        <v>254.80716399799999</v>
      </c>
      <c r="D84" s="182">
        <f t="shared" ca="1" si="19"/>
        <v>82.077964488900022</v>
      </c>
      <c r="E84" s="182">
        <f t="shared" ca="1" si="19"/>
        <v>4.6794345131000004</v>
      </c>
      <c r="F84" s="183">
        <f t="shared" ca="1" si="19"/>
        <v>0</v>
      </c>
      <c r="G84" s="184">
        <f t="shared" ca="1" si="16"/>
        <v>341.56009999999998</v>
      </c>
      <c r="H84" s="184">
        <f t="shared" ca="1" si="17"/>
        <v>330.698489</v>
      </c>
      <c r="I84" s="185">
        <f t="shared" ca="1" si="20"/>
        <v>246.7</v>
      </c>
      <c r="J84" s="182">
        <f t="shared" ca="1" si="21"/>
        <v>79.47</v>
      </c>
      <c r="K84" s="182">
        <f t="shared" ca="1" si="22"/>
        <v>4.53</v>
      </c>
      <c r="L84" s="182">
        <f t="shared" ca="1" si="23"/>
        <v>0</v>
      </c>
      <c r="M84" s="183">
        <f t="shared" ca="1" si="24"/>
        <v>330.69999999999993</v>
      </c>
      <c r="N84" s="181">
        <f t="shared" ca="1" si="25"/>
        <v>254.80156235258542</v>
      </c>
      <c r="O84" s="182">
        <f t="shared" ca="1" si="26"/>
        <v>82.079773652857568</v>
      </c>
      <c r="P84" s="182">
        <f t="shared" ca="1" si="27"/>
        <v>4.6787639945570012</v>
      </c>
      <c r="Q84" s="182">
        <f t="shared" ca="1" si="28"/>
        <v>0</v>
      </c>
      <c r="R84" s="183">
        <f t="shared" ca="1" si="29"/>
        <v>341.56010000000003</v>
      </c>
      <c r="W84" s="46"/>
      <c r="X84" s="46">
        <v>84</v>
      </c>
    </row>
    <row r="85" spans="1:24">
      <c r="A85" s="61" t="s">
        <v>127</v>
      </c>
      <c r="B85" s="176">
        <f t="shared" ca="1" si="18"/>
        <v>341.56456300000002</v>
      </c>
      <c r="C85" s="181">
        <f t="shared" ca="1" si="19"/>
        <v>254.80716399799999</v>
      </c>
      <c r="D85" s="182">
        <f t="shared" ca="1" si="19"/>
        <v>82.077964488900022</v>
      </c>
      <c r="E85" s="182">
        <f t="shared" ca="1" si="19"/>
        <v>4.6794345131000004</v>
      </c>
      <c r="F85" s="183">
        <f t="shared" ca="1" si="19"/>
        <v>0</v>
      </c>
      <c r="G85" s="184">
        <f t="shared" ca="1" si="16"/>
        <v>341.56009999999998</v>
      </c>
      <c r="H85" s="184">
        <f t="shared" ca="1" si="17"/>
        <v>330.698489</v>
      </c>
      <c r="I85" s="185">
        <f t="shared" ca="1" si="20"/>
        <v>246.7</v>
      </c>
      <c r="J85" s="182">
        <f t="shared" ca="1" si="21"/>
        <v>79.47</v>
      </c>
      <c r="K85" s="182">
        <f t="shared" ca="1" si="22"/>
        <v>4.53</v>
      </c>
      <c r="L85" s="182">
        <f t="shared" ca="1" si="23"/>
        <v>0</v>
      </c>
      <c r="M85" s="183">
        <f t="shared" ca="1" si="24"/>
        <v>330.69999999999993</v>
      </c>
      <c r="N85" s="181">
        <f t="shared" ca="1" si="25"/>
        <v>254.80156235258542</v>
      </c>
      <c r="O85" s="182">
        <f t="shared" ca="1" si="26"/>
        <v>82.079773652857568</v>
      </c>
      <c r="P85" s="182">
        <f t="shared" ca="1" si="27"/>
        <v>4.6787639945570012</v>
      </c>
      <c r="Q85" s="182">
        <f t="shared" ca="1" si="28"/>
        <v>0</v>
      </c>
      <c r="R85" s="183">
        <f t="shared" ca="1" si="29"/>
        <v>341.56010000000003</v>
      </c>
      <c r="W85" s="46"/>
      <c r="X85" s="46">
        <v>85</v>
      </c>
    </row>
    <row r="86" spans="1:24">
      <c r="A86" s="61" t="s">
        <v>128</v>
      </c>
      <c r="B86" s="176">
        <f t="shared" ca="1" si="18"/>
        <v>341.56456300000002</v>
      </c>
      <c r="C86" s="181">
        <f t="shared" ca="1" si="19"/>
        <v>254.80716399799999</v>
      </c>
      <c r="D86" s="182">
        <f t="shared" ca="1" si="19"/>
        <v>82.077964488900022</v>
      </c>
      <c r="E86" s="182">
        <f t="shared" ca="1" si="19"/>
        <v>4.6794345131000004</v>
      </c>
      <c r="F86" s="183">
        <f t="shared" ca="1" si="19"/>
        <v>0</v>
      </c>
      <c r="G86" s="184">
        <f t="shared" ca="1" si="16"/>
        <v>341.56009999999998</v>
      </c>
      <c r="H86" s="184">
        <f t="shared" ca="1" si="17"/>
        <v>330.698489</v>
      </c>
      <c r="I86" s="185">
        <f t="shared" ca="1" si="20"/>
        <v>246.7</v>
      </c>
      <c r="J86" s="182">
        <f t="shared" ca="1" si="21"/>
        <v>79.47</v>
      </c>
      <c r="K86" s="182">
        <f t="shared" ca="1" si="22"/>
        <v>4.53</v>
      </c>
      <c r="L86" s="182">
        <f t="shared" ca="1" si="23"/>
        <v>0</v>
      </c>
      <c r="M86" s="183">
        <f t="shared" ca="1" si="24"/>
        <v>330.69999999999993</v>
      </c>
      <c r="N86" s="181">
        <f t="shared" ca="1" si="25"/>
        <v>254.80156235258542</v>
      </c>
      <c r="O86" s="182">
        <f t="shared" ca="1" si="26"/>
        <v>82.079773652857568</v>
      </c>
      <c r="P86" s="182">
        <f t="shared" ca="1" si="27"/>
        <v>4.6787639945570012</v>
      </c>
      <c r="Q86" s="182">
        <f t="shared" ca="1" si="28"/>
        <v>0</v>
      </c>
      <c r="R86" s="183">
        <f t="shared" ca="1" si="29"/>
        <v>341.56010000000003</v>
      </c>
      <c r="W86" s="46"/>
      <c r="X86" s="46">
        <v>86</v>
      </c>
    </row>
    <row r="87" spans="1:24">
      <c r="A87" s="61" t="s">
        <v>129</v>
      </c>
      <c r="B87" s="176">
        <f t="shared" ca="1" si="18"/>
        <v>341.56456300000002</v>
      </c>
      <c r="C87" s="181">
        <f t="shared" ca="1" si="19"/>
        <v>254.80716399799999</v>
      </c>
      <c r="D87" s="182">
        <f t="shared" ca="1" si="19"/>
        <v>82.077964488900022</v>
      </c>
      <c r="E87" s="182">
        <f t="shared" ca="1" si="19"/>
        <v>4.6794345131000004</v>
      </c>
      <c r="F87" s="183">
        <f t="shared" ca="1" si="19"/>
        <v>0</v>
      </c>
      <c r="G87" s="184">
        <f t="shared" ca="1" si="16"/>
        <v>341.56009999999998</v>
      </c>
      <c r="H87" s="184">
        <f t="shared" ca="1" si="17"/>
        <v>330.698489</v>
      </c>
      <c r="I87" s="185">
        <f t="shared" ca="1" si="20"/>
        <v>246.7</v>
      </c>
      <c r="J87" s="182">
        <f t="shared" ca="1" si="21"/>
        <v>79.47</v>
      </c>
      <c r="K87" s="182">
        <f t="shared" ca="1" si="22"/>
        <v>4.53</v>
      </c>
      <c r="L87" s="182">
        <f t="shared" ca="1" si="23"/>
        <v>0</v>
      </c>
      <c r="M87" s="183">
        <f t="shared" ca="1" si="24"/>
        <v>330.69999999999993</v>
      </c>
      <c r="N87" s="181">
        <f t="shared" ca="1" si="25"/>
        <v>254.80156235258542</v>
      </c>
      <c r="O87" s="182">
        <f t="shared" ca="1" si="26"/>
        <v>82.079773652857568</v>
      </c>
      <c r="P87" s="182">
        <f t="shared" ca="1" si="27"/>
        <v>4.6787639945570012</v>
      </c>
      <c r="Q87" s="182">
        <f t="shared" ca="1" si="28"/>
        <v>0</v>
      </c>
      <c r="R87" s="183">
        <f t="shared" ca="1" si="29"/>
        <v>341.56010000000003</v>
      </c>
      <c r="W87" s="46"/>
      <c r="X87" s="46">
        <v>87</v>
      </c>
    </row>
    <row r="88" spans="1:24">
      <c r="A88" s="61" t="s">
        <v>130</v>
      </c>
      <c r="B88" s="176">
        <f t="shared" ca="1" si="18"/>
        <v>341.56456300000002</v>
      </c>
      <c r="C88" s="181">
        <f t="shared" ca="1" si="19"/>
        <v>254.80716399799999</v>
      </c>
      <c r="D88" s="182">
        <f t="shared" ca="1" si="19"/>
        <v>82.077964488900022</v>
      </c>
      <c r="E88" s="182">
        <f t="shared" ca="1" si="19"/>
        <v>4.6794345131000004</v>
      </c>
      <c r="F88" s="183">
        <f t="shared" ca="1" si="19"/>
        <v>0</v>
      </c>
      <c r="G88" s="184">
        <f t="shared" ca="1" si="16"/>
        <v>341.56009999999998</v>
      </c>
      <c r="H88" s="184">
        <f t="shared" ca="1" si="17"/>
        <v>330.698489</v>
      </c>
      <c r="I88" s="185">
        <f t="shared" ca="1" si="20"/>
        <v>246.7</v>
      </c>
      <c r="J88" s="182">
        <f t="shared" ca="1" si="21"/>
        <v>79.47</v>
      </c>
      <c r="K88" s="182">
        <f t="shared" ca="1" si="22"/>
        <v>4.53</v>
      </c>
      <c r="L88" s="182">
        <f t="shared" ca="1" si="23"/>
        <v>0</v>
      </c>
      <c r="M88" s="183">
        <f t="shared" ca="1" si="24"/>
        <v>330.69999999999993</v>
      </c>
      <c r="N88" s="181">
        <f t="shared" ca="1" si="25"/>
        <v>254.80156235258542</v>
      </c>
      <c r="O88" s="182">
        <f t="shared" ca="1" si="26"/>
        <v>82.079773652857568</v>
      </c>
      <c r="P88" s="182">
        <f t="shared" ca="1" si="27"/>
        <v>4.6787639945570012</v>
      </c>
      <c r="Q88" s="182">
        <f t="shared" ca="1" si="28"/>
        <v>0</v>
      </c>
      <c r="R88" s="183">
        <f t="shared" ca="1" si="29"/>
        <v>341.56010000000003</v>
      </c>
      <c r="W88" s="46"/>
      <c r="X88" s="46">
        <v>88</v>
      </c>
    </row>
    <row r="89" spans="1:24">
      <c r="A89" s="61" t="s">
        <v>131</v>
      </c>
      <c r="B89" s="176">
        <f t="shared" ca="1" si="18"/>
        <v>341.56456300000002</v>
      </c>
      <c r="C89" s="181">
        <f t="shared" ca="1" si="19"/>
        <v>254.80716399799999</v>
      </c>
      <c r="D89" s="182">
        <f t="shared" ca="1" si="19"/>
        <v>82.077964488900022</v>
      </c>
      <c r="E89" s="182">
        <f t="shared" ca="1" si="19"/>
        <v>4.6794345131000004</v>
      </c>
      <c r="F89" s="183">
        <f t="shared" ca="1" si="19"/>
        <v>0</v>
      </c>
      <c r="G89" s="184">
        <f t="shared" ca="1" si="16"/>
        <v>341.56009999999998</v>
      </c>
      <c r="H89" s="184">
        <f t="shared" ca="1" si="17"/>
        <v>330.698489</v>
      </c>
      <c r="I89" s="185">
        <f t="shared" ca="1" si="20"/>
        <v>246.7</v>
      </c>
      <c r="J89" s="182">
        <f t="shared" ca="1" si="21"/>
        <v>79.47</v>
      </c>
      <c r="K89" s="182">
        <f t="shared" ca="1" si="22"/>
        <v>4.53</v>
      </c>
      <c r="L89" s="182">
        <f t="shared" ca="1" si="23"/>
        <v>0</v>
      </c>
      <c r="M89" s="183">
        <f t="shared" ca="1" si="24"/>
        <v>330.69999999999993</v>
      </c>
      <c r="N89" s="181">
        <f t="shared" ca="1" si="25"/>
        <v>254.80156235258542</v>
      </c>
      <c r="O89" s="182">
        <f t="shared" ca="1" si="26"/>
        <v>82.079773652857568</v>
      </c>
      <c r="P89" s="182">
        <f t="shared" ca="1" si="27"/>
        <v>4.6787639945570012</v>
      </c>
      <c r="Q89" s="182">
        <f t="shared" ca="1" si="28"/>
        <v>0</v>
      </c>
      <c r="R89" s="183">
        <f t="shared" ca="1" si="29"/>
        <v>341.56010000000003</v>
      </c>
      <c r="W89" s="46"/>
      <c r="X89" s="46">
        <v>89</v>
      </c>
    </row>
    <row r="90" spans="1:24">
      <c r="A90" s="61" t="s">
        <v>132</v>
      </c>
      <c r="B90" s="176">
        <f t="shared" ca="1" si="18"/>
        <v>341.56456300000002</v>
      </c>
      <c r="C90" s="181">
        <f t="shared" ca="1" si="19"/>
        <v>254.80716399799999</v>
      </c>
      <c r="D90" s="182">
        <f t="shared" ca="1" si="19"/>
        <v>82.077964488900022</v>
      </c>
      <c r="E90" s="182">
        <f t="shared" ca="1" si="19"/>
        <v>4.6794345131000004</v>
      </c>
      <c r="F90" s="183">
        <f t="shared" ca="1" si="19"/>
        <v>0</v>
      </c>
      <c r="G90" s="184">
        <f t="shared" ca="1" si="16"/>
        <v>341.56009999999998</v>
      </c>
      <c r="H90" s="184">
        <f t="shared" ca="1" si="17"/>
        <v>330.698489</v>
      </c>
      <c r="I90" s="185">
        <f t="shared" ca="1" si="20"/>
        <v>246.7</v>
      </c>
      <c r="J90" s="182">
        <f t="shared" ca="1" si="21"/>
        <v>79.47</v>
      </c>
      <c r="K90" s="182">
        <f t="shared" ca="1" si="22"/>
        <v>4.53</v>
      </c>
      <c r="L90" s="182">
        <f t="shared" ca="1" si="23"/>
        <v>0</v>
      </c>
      <c r="M90" s="183">
        <f t="shared" ca="1" si="24"/>
        <v>330.69999999999993</v>
      </c>
      <c r="N90" s="181">
        <f t="shared" ca="1" si="25"/>
        <v>254.80156235258542</v>
      </c>
      <c r="O90" s="182">
        <f t="shared" ca="1" si="26"/>
        <v>82.079773652857568</v>
      </c>
      <c r="P90" s="182">
        <f t="shared" ca="1" si="27"/>
        <v>4.6787639945570012</v>
      </c>
      <c r="Q90" s="182">
        <f t="shared" ca="1" si="28"/>
        <v>0</v>
      </c>
      <c r="R90" s="183">
        <f t="shared" ca="1" si="29"/>
        <v>341.56010000000003</v>
      </c>
      <c r="W90" s="46"/>
      <c r="X90" s="46">
        <v>90</v>
      </c>
    </row>
    <row r="91" spans="1:24">
      <c r="A91" s="61" t="s">
        <v>133</v>
      </c>
      <c r="B91" s="176">
        <f t="shared" ca="1" si="18"/>
        <v>341.56456300000002</v>
      </c>
      <c r="C91" s="181">
        <f t="shared" ca="1" si="19"/>
        <v>254.80716399799999</v>
      </c>
      <c r="D91" s="182">
        <f t="shared" ca="1" si="19"/>
        <v>82.077964488900022</v>
      </c>
      <c r="E91" s="182">
        <f t="shared" ca="1" si="19"/>
        <v>4.6794345131000004</v>
      </c>
      <c r="F91" s="183">
        <f t="shared" ca="1" si="19"/>
        <v>0</v>
      </c>
      <c r="G91" s="184">
        <f t="shared" ca="1" si="16"/>
        <v>341.56009999999998</v>
      </c>
      <c r="H91" s="184">
        <f t="shared" ca="1" si="17"/>
        <v>330.698489</v>
      </c>
      <c r="I91" s="185">
        <f t="shared" ca="1" si="20"/>
        <v>246.7</v>
      </c>
      <c r="J91" s="182">
        <f t="shared" ca="1" si="21"/>
        <v>79.47</v>
      </c>
      <c r="K91" s="182">
        <f t="shared" ca="1" si="22"/>
        <v>4.53</v>
      </c>
      <c r="L91" s="182">
        <f t="shared" ca="1" si="23"/>
        <v>0</v>
      </c>
      <c r="M91" s="183">
        <f t="shared" ca="1" si="24"/>
        <v>330.69999999999993</v>
      </c>
      <c r="N91" s="181">
        <f t="shared" ca="1" si="25"/>
        <v>254.80156235258542</v>
      </c>
      <c r="O91" s="182">
        <f t="shared" ca="1" si="26"/>
        <v>82.079773652857568</v>
      </c>
      <c r="P91" s="182">
        <f t="shared" ca="1" si="27"/>
        <v>4.6787639945570012</v>
      </c>
      <c r="Q91" s="182">
        <f t="shared" ca="1" si="28"/>
        <v>0</v>
      </c>
      <c r="R91" s="183">
        <f t="shared" ca="1" si="29"/>
        <v>341.56010000000003</v>
      </c>
      <c r="W91" s="46"/>
      <c r="X91" s="46">
        <v>91</v>
      </c>
    </row>
    <row r="92" spans="1:24">
      <c r="A92" s="61" t="s">
        <v>134</v>
      </c>
      <c r="B92" s="176">
        <f t="shared" ca="1" si="18"/>
        <v>341.56456300000002</v>
      </c>
      <c r="C92" s="181">
        <f t="shared" ca="1" si="19"/>
        <v>254.80716399799999</v>
      </c>
      <c r="D92" s="182">
        <f t="shared" ca="1" si="19"/>
        <v>82.077964488900022</v>
      </c>
      <c r="E92" s="182">
        <f t="shared" ca="1" si="19"/>
        <v>4.6794345131000004</v>
      </c>
      <c r="F92" s="183">
        <f t="shared" ca="1" si="19"/>
        <v>0</v>
      </c>
      <c r="G92" s="184">
        <f t="shared" ca="1" si="16"/>
        <v>341.56009999999998</v>
      </c>
      <c r="H92" s="184">
        <f t="shared" ca="1" si="17"/>
        <v>330.698489</v>
      </c>
      <c r="I92" s="185">
        <f t="shared" ca="1" si="20"/>
        <v>246.7</v>
      </c>
      <c r="J92" s="182">
        <f t="shared" ca="1" si="21"/>
        <v>79.47</v>
      </c>
      <c r="K92" s="182">
        <f t="shared" ca="1" si="22"/>
        <v>4.53</v>
      </c>
      <c r="L92" s="182">
        <f t="shared" ca="1" si="23"/>
        <v>0</v>
      </c>
      <c r="M92" s="183">
        <f t="shared" ca="1" si="24"/>
        <v>330.69999999999993</v>
      </c>
      <c r="N92" s="181">
        <f t="shared" ca="1" si="25"/>
        <v>254.80156235258542</v>
      </c>
      <c r="O92" s="182">
        <f t="shared" ca="1" si="26"/>
        <v>82.079773652857568</v>
      </c>
      <c r="P92" s="182">
        <f t="shared" ca="1" si="27"/>
        <v>4.6787639945570012</v>
      </c>
      <c r="Q92" s="182">
        <f t="shared" ca="1" si="28"/>
        <v>0</v>
      </c>
      <c r="R92" s="183">
        <f t="shared" ca="1" si="29"/>
        <v>341.56010000000003</v>
      </c>
      <c r="W92" s="46"/>
      <c r="X92" s="46">
        <v>92</v>
      </c>
    </row>
    <row r="93" spans="1:24">
      <c r="A93" s="61" t="s">
        <v>135</v>
      </c>
      <c r="B93" s="176">
        <f t="shared" ca="1" si="18"/>
        <v>341.56456300000002</v>
      </c>
      <c r="C93" s="181">
        <f t="shared" ca="1" si="19"/>
        <v>254.80716399799999</v>
      </c>
      <c r="D93" s="182">
        <f t="shared" ca="1" si="19"/>
        <v>82.077964488900022</v>
      </c>
      <c r="E93" s="182">
        <f t="shared" ca="1" si="19"/>
        <v>4.6794345131000004</v>
      </c>
      <c r="F93" s="183">
        <f t="shared" ca="1" si="19"/>
        <v>0</v>
      </c>
      <c r="G93" s="184">
        <f t="shared" ca="1" si="16"/>
        <v>341.56009999999998</v>
      </c>
      <c r="H93" s="184">
        <f t="shared" ca="1" si="17"/>
        <v>330.698489</v>
      </c>
      <c r="I93" s="185">
        <f t="shared" ca="1" si="20"/>
        <v>246.7</v>
      </c>
      <c r="J93" s="182">
        <f t="shared" ca="1" si="21"/>
        <v>79.47</v>
      </c>
      <c r="K93" s="182">
        <f t="shared" ca="1" si="22"/>
        <v>4.53</v>
      </c>
      <c r="L93" s="182">
        <f t="shared" ca="1" si="23"/>
        <v>0</v>
      </c>
      <c r="M93" s="183">
        <f t="shared" ca="1" si="24"/>
        <v>330.69999999999993</v>
      </c>
      <c r="N93" s="181">
        <f t="shared" ca="1" si="25"/>
        <v>254.80156235258542</v>
      </c>
      <c r="O93" s="182">
        <f t="shared" ca="1" si="26"/>
        <v>82.079773652857568</v>
      </c>
      <c r="P93" s="182">
        <f t="shared" ca="1" si="27"/>
        <v>4.6787639945570012</v>
      </c>
      <c r="Q93" s="182">
        <f t="shared" ca="1" si="28"/>
        <v>0</v>
      </c>
      <c r="R93" s="183">
        <f t="shared" ca="1" si="29"/>
        <v>341.56010000000003</v>
      </c>
      <c r="W93" s="46"/>
      <c r="X93" s="46">
        <v>93</v>
      </c>
    </row>
    <row r="94" spans="1:24">
      <c r="A94" s="61" t="s">
        <v>136</v>
      </c>
      <c r="B94" s="176">
        <f t="shared" ca="1" si="18"/>
        <v>341.56456300000002</v>
      </c>
      <c r="C94" s="181">
        <f t="shared" ca="1" si="19"/>
        <v>254.80716399799999</v>
      </c>
      <c r="D94" s="182">
        <f t="shared" ca="1" si="19"/>
        <v>82.077964488900022</v>
      </c>
      <c r="E94" s="182">
        <f t="shared" ca="1" si="19"/>
        <v>4.6794345131000004</v>
      </c>
      <c r="F94" s="183">
        <f t="shared" ca="1" si="19"/>
        <v>0</v>
      </c>
      <c r="G94" s="184">
        <f t="shared" ca="1" si="16"/>
        <v>341.56009999999998</v>
      </c>
      <c r="H94" s="184">
        <f t="shared" ca="1" si="17"/>
        <v>330.698489</v>
      </c>
      <c r="I94" s="185">
        <f t="shared" ca="1" si="20"/>
        <v>246.7</v>
      </c>
      <c r="J94" s="182">
        <f t="shared" ca="1" si="21"/>
        <v>79.47</v>
      </c>
      <c r="K94" s="182">
        <f t="shared" ca="1" si="22"/>
        <v>4.53</v>
      </c>
      <c r="L94" s="182">
        <f t="shared" ca="1" si="23"/>
        <v>0</v>
      </c>
      <c r="M94" s="183">
        <f t="shared" ca="1" si="24"/>
        <v>330.69999999999993</v>
      </c>
      <c r="N94" s="181">
        <f t="shared" ca="1" si="25"/>
        <v>254.80156235258542</v>
      </c>
      <c r="O94" s="182">
        <f t="shared" ca="1" si="26"/>
        <v>82.079773652857568</v>
      </c>
      <c r="P94" s="182">
        <f t="shared" ca="1" si="27"/>
        <v>4.6787639945570012</v>
      </c>
      <c r="Q94" s="182">
        <f t="shared" ca="1" si="28"/>
        <v>0</v>
      </c>
      <c r="R94" s="183">
        <f t="shared" ca="1" si="29"/>
        <v>341.56010000000003</v>
      </c>
      <c r="W94" s="46"/>
      <c r="X94" s="46">
        <v>94</v>
      </c>
    </row>
    <row r="95" spans="1:24">
      <c r="A95" s="61" t="s">
        <v>137</v>
      </c>
      <c r="B95" s="176">
        <f t="shared" ca="1" si="18"/>
        <v>341.56456300000002</v>
      </c>
      <c r="C95" s="181">
        <f t="shared" ca="1" si="19"/>
        <v>254.80716399799999</v>
      </c>
      <c r="D95" s="182">
        <f t="shared" ca="1" si="19"/>
        <v>82.077964488900022</v>
      </c>
      <c r="E95" s="182">
        <f t="shared" ca="1" si="19"/>
        <v>4.6794345131000004</v>
      </c>
      <c r="F95" s="183">
        <f t="shared" ca="1" si="19"/>
        <v>0</v>
      </c>
      <c r="G95" s="184">
        <f t="shared" ca="1" si="16"/>
        <v>341.56009999999998</v>
      </c>
      <c r="H95" s="184">
        <f t="shared" ca="1" si="17"/>
        <v>330.698489</v>
      </c>
      <c r="I95" s="185">
        <f t="shared" ca="1" si="20"/>
        <v>246.7</v>
      </c>
      <c r="J95" s="182">
        <f t="shared" ca="1" si="21"/>
        <v>79.47</v>
      </c>
      <c r="K95" s="182">
        <f t="shared" ca="1" si="22"/>
        <v>4.53</v>
      </c>
      <c r="L95" s="182">
        <f t="shared" ca="1" si="23"/>
        <v>0</v>
      </c>
      <c r="M95" s="183">
        <f t="shared" ca="1" si="24"/>
        <v>330.69999999999993</v>
      </c>
      <c r="N95" s="181">
        <f t="shared" ca="1" si="25"/>
        <v>254.80156235258542</v>
      </c>
      <c r="O95" s="182">
        <f t="shared" ca="1" si="26"/>
        <v>82.079773652857568</v>
      </c>
      <c r="P95" s="182">
        <f t="shared" ca="1" si="27"/>
        <v>4.6787639945570012</v>
      </c>
      <c r="Q95" s="182">
        <f t="shared" ca="1" si="28"/>
        <v>0</v>
      </c>
      <c r="R95" s="183">
        <f t="shared" ca="1" si="29"/>
        <v>341.56010000000003</v>
      </c>
      <c r="W95" s="46"/>
      <c r="X95" s="46">
        <v>95</v>
      </c>
    </row>
    <row r="96" spans="1:24">
      <c r="A96" s="61" t="s">
        <v>138</v>
      </c>
      <c r="B96" s="176">
        <f t="shared" ca="1" si="18"/>
        <v>341.56456300000002</v>
      </c>
      <c r="C96" s="181">
        <f t="shared" ca="1" si="19"/>
        <v>254.80716399799999</v>
      </c>
      <c r="D96" s="182">
        <f t="shared" ca="1" si="19"/>
        <v>82.077964488900022</v>
      </c>
      <c r="E96" s="182">
        <f t="shared" ca="1" si="19"/>
        <v>4.6794345131000004</v>
      </c>
      <c r="F96" s="183">
        <f t="shared" ca="1" si="19"/>
        <v>0</v>
      </c>
      <c r="G96" s="184">
        <f t="shared" ca="1" si="16"/>
        <v>341.56009999999998</v>
      </c>
      <c r="H96" s="184">
        <f t="shared" ca="1" si="17"/>
        <v>330.698489</v>
      </c>
      <c r="I96" s="185">
        <f t="shared" ca="1" si="20"/>
        <v>246.7</v>
      </c>
      <c r="J96" s="182">
        <f t="shared" ca="1" si="21"/>
        <v>79.47</v>
      </c>
      <c r="K96" s="182">
        <f t="shared" ca="1" si="22"/>
        <v>4.53</v>
      </c>
      <c r="L96" s="182">
        <f t="shared" ca="1" si="23"/>
        <v>0</v>
      </c>
      <c r="M96" s="183">
        <f t="shared" ca="1" si="24"/>
        <v>330.69999999999993</v>
      </c>
      <c r="N96" s="181">
        <f t="shared" ca="1" si="25"/>
        <v>254.80156235258542</v>
      </c>
      <c r="O96" s="182">
        <f t="shared" ca="1" si="26"/>
        <v>82.079773652857568</v>
      </c>
      <c r="P96" s="182">
        <f t="shared" ca="1" si="27"/>
        <v>4.6787639945570012</v>
      </c>
      <c r="Q96" s="182">
        <f t="shared" ca="1" si="28"/>
        <v>0</v>
      </c>
      <c r="R96" s="183">
        <f t="shared" ca="1" si="29"/>
        <v>341.56010000000003</v>
      </c>
      <c r="W96" s="46"/>
      <c r="X96" s="46">
        <v>96</v>
      </c>
    </row>
    <row r="97" spans="1:24">
      <c r="A97" s="61" t="s">
        <v>139</v>
      </c>
      <c r="B97" s="176">
        <f t="shared" ca="1" si="18"/>
        <v>341.56456300000002</v>
      </c>
      <c r="C97" s="181">
        <f t="shared" ca="1" si="19"/>
        <v>254.80716399799999</v>
      </c>
      <c r="D97" s="182">
        <f t="shared" ca="1" si="19"/>
        <v>82.077964488900022</v>
      </c>
      <c r="E97" s="182">
        <f t="shared" ca="1" si="19"/>
        <v>4.6794345131000004</v>
      </c>
      <c r="F97" s="183">
        <f t="shared" ca="1" si="19"/>
        <v>0</v>
      </c>
      <c r="G97" s="184">
        <f t="shared" ca="1" si="16"/>
        <v>341.56009999999998</v>
      </c>
      <c r="H97" s="184">
        <f t="shared" ca="1" si="17"/>
        <v>330.698489</v>
      </c>
      <c r="I97" s="185">
        <f t="shared" ca="1" si="20"/>
        <v>246.7</v>
      </c>
      <c r="J97" s="182">
        <f t="shared" ca="1" si="21"/>
        <v>79.47</v>
      </c>
      <c r="K97" s="182">
        <f t="shared" ca="1" si="22"/>
        <v>4.53</v>
      </c>
      <c r="L97" s="182">
        <f t="shared" ca="1" si="23"/>
        <v>0</v>
      </c>
      <c r="M97" s="183">
        <f t="shared" ca="1" si="24"/>
        <v>330.69999999999993</v>
      </c>
      <c r="N97" s="181">
        <f t="shared" ca="1" si="25"/>
        <v>254.80156235258542</v>
      </c>
      <c r="O97" s="182">
        <f t="shared" ca="1" si="26"/>
        <v>82.079773652857568</v>
      </c>
      <c r="P97" s="182">
        <f t="shared" ca="1" si="27"/>
        <v>4.6787639945570012</v>
      </c>
      <c r="Q97" s="182">
        <f t="shared" ca="1" si="28"/>
        <v>0</v>
      </c>
      <c r="R97" s="183">
        <f t="shared" ca="1" si="29"/>
        <v>341.56010000000003</v>
      </c>
      <c r="W97" s="46"/>
      <c r="X97" s="46">
        <v>97</v>
      </c>
    </row>
    <row r="98" spans="1:24" ht="15.75" thickBot="1">
      <c r="A98" s="172" t="s">
        <v>140</v>
      </c>
      <c r="B98" s="176">
        <f t="shared" ca="1" si="18"/>
        <v>341.56456300000002</v>
      </c>
      <c r="C98" s="186">
        <f t="shared" ca="1" si="19"/>
        <v>254.80716399799999</v>
      </c>
      <c r="D98" s="187">
        <f t="shared" ca="1" si="19"/>
        <v>82.077964488900022</v>
      </c>
      <c r="E98" s="187">
        <f t="shared" ca="1" si="19"/>
        <v>4.6794345131000004</v>
      </c>
      <c r="F98" s="188">
        <f t="shared" ca="1" si="19"/>
        <v>0</v>
      </c>
      <c r="G98" s="189">
        <f t="shared" ca="1" si="16"/>
        <v>341.56009999999998</v>
      </c>
      <c r="H98" s="189">
        <f t="shared" ca="1" si="17"/>
        <v>330.698489</v>
      </c>
      <c r="I98" s="190">
        <f t="shared" ca="1" si="20"/>
        <v>246.7</v>
      </c>
      <c r="J98" s="187">
        <f t="shared" ca="1" si="21"/>
        <v>79.47</v>
      </c>
      <c r="K98" s="187">
        <f t="shared" ca="1" si="22"/>
        <v>4.53</v>
      </c>
      <c r="L98" s="187">
        <f t="shared" ca="1" si="23"/>
        <v>0</v>
      </c>
      <c r="M98" s="188">
        <f t="shared" ca="1" si="24"/>
        <v>330.69999999999993</v>
      </c>
      <c r="N98" s="186">
        <f t="shared" ca="1" si="25"/>
        <v>254.80156235258542</v>
      </c>
      <c r="O98" s="187">
        <f t="shared" ca="1" si="26"/>
        <v>82.079773652857568</v>
      </c>
      <c r="P98" s="187">
        <f t="shared" ca="1" si="27"/>
        <v>4.6787639945570012</v>
      </c>
      <c r="Q98" s="187">
        <f t="shared" ca="1" si="28"/>
        <v>0</v>
      </c>
      <c r="R98" s="188">
        <f t="shared" ca="1" si="29"/>
        <v>341.56010000000003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8.1975495120000001</v>
      </c>
      <c r="C99" s="56">
        <f t="shared" ref="C99:R99" ca="1" si="30">SUM(C3:C98)/4000</f>
        <v>6.1153719359520107</v>
      </c>
      <c r="D99" s="54">
        <f t="shared" ca="1" si="30"/>
        <v>1.9698711477335977</v>
      </c>
      <c r="E99" s="54">
        <f t="shared" ca="1" si="30"/>
        <v>0.11230642831439983</v>
      </c>
      <c r="F99" s="55">
        <f t="shared" ca="1" si="30"/>
        <v>0</v>
      </c>
      <c r="G99" s="59">
        <f t="shared" ca="1" si="30"/>
        <v>8.065366912999993</v>
      </c>
      <c r="H99" s="59">
        <f t="shared" ca="1" si="30"/>
        <v>7.8088882482499864</v>
      </c>
      <c r="I99" s="173">
        <f t="shared" ca="1" si="30"/>
        <v>5.9208000000000105</v>
      </c>
      <c r="J99" s="54">
        <f t="shared" ca="1" si="30"/>
        <v>1.7850600000000008</v>
      </c>
      <c r="K99" s="54">
        <f t="shared" ca="1" si="30"/>
        <v>0.10305749999999977</v>
      </c>
      <c r="L99" s="54">
        <f t="shared" ca="1" si="30"/>
        <v>0</v>
      </c>
      <c r="M99" s="55">
        <f t="shared" ca="1" si="30"/>
        <v>7.8089175000000086</v>
      </c>
      <c r="N99" s="56">
        <f t="shared" ca="1" si="30"/>
        <v>6.1152426842548886</v>
      </c>
      <c r="O99" s="54">
        <f t="shared" ca="1" si="30"/>
        <v>1.8436822596464817</v>
      </c>
      <c r="P99" s="54">
        <f t="shared" ca="1" si="30"/>
        <v>0.10644196909863851</v>
      </c>
      <c r="Q99" s="54">
        <f t="shared" ca="1" si="30"/>
        <v>0</v>
      </c>
      <c r="R99" s="55">
        <f t="shared" ca="1" si="30"/>
        <v>8.065366912999993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45225</v>
      </c>
      <c r="B1" s="63" t="s">
        <v>196</v>
      </c>
      <c r="C1" s="202" t="s">
        <v>287</v>
      </c>
      <c r="D1" s="203"/>
      <c r="E1" s="203"/>
      <c r="F1" s="203"/>
      <c r="G1" s="203"/>
      <c r="H1" s="203"/>
      <c r="I1" s="203"/>
      <c r="J1" s="203"/>
      <c r="K1" s="204"/>
      <c r="L1" s="202" t="s">
        <v>286</v>
      </c>
      <c r="M1" s="205" t="s">
        <v>142</v>
      </c>
      <c r="O1" s="206" t="s">
        <v>288</v>
      </c>
      <c r="P1" s="206"/>
      <c r="Q1" s="206"/>
      <c r="R1" s="206"/>
      <c r="S1" s="206"/>
      <c r="U1" t="s">
        <v>292</v>
      </c>
      <c r="V1" s="207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2"/>
      <c r="M2" s="205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7"/>
      <c r="W2" s="50" t="s">
        <v>291</v>
      </c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45225</v>
      </c>
      <c r="B1" s="208" t="s">
        <v>215</v>
      </c>
      <c r="C1" s="208"/>
      <c r="D1" s="19"/>
      <c r="E1" s="19"/>
      <c r="F1" s="19"/>
      <c r="G1" s="19"/>
      <c r="H1" s="19"/>
      <c r="I1" s="19"/>
      <c r="J1" s="202" t="s">
        <v>287</v>
      </c>
      <c r="K1" s="203"/>
      <c r="L1" s="203"/>
      <c r="M1" s="203"/>
      <c r="N1" s="203"/>
      <c r="O1" s="204"/>
      <c r="P1" s="202" t="s">
        <v>286</v>
      </c>
      <c r="Q1" s="205" t="s">
        <v>142</v>
      </c>
      <c r="S1" s="206" t="s">
        <v>288</v>
      </c>
      <c r="T1" s="206"/>
      <c r="U1" s="206"/>
      <c r="V1" s="206"/>
      <c r="W1" s="206"/>
      <c r="Y1" s="209" t="s">
        <v>361</v>
      </c>
      <c r="Z1" s="209"/>
      <c r="AA1" s="207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2" t="s">
        <v>362</v>
      </c>
      <c r="Z2" s="142" t="s">
        <v>363</v>
      </c>
      <c r="AA2" s="207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3"/>
      <c r="Z3" s="144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3"/>
      <c r="Z4" s="144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3"/>
      <c r="Z5" s="144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3"/>
      <c r="Z6" s="144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3"/>
      <c r="Z7" s="144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3"/>
      <c r="Z8" s="144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3"/>
      <c r="Z9" s="144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3"/>
      <c r="Z10" s="144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3"/>
      <c r="Z11" s="144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3"/>
      <c r="Z12" s="144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3"/>
      <c r="Z13" s="144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3"/>
      <c r="Z14" s="144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3"/>
      <c r="Z15" s="144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3"/>
      <c r="Z16" s="144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3"/>
      <c r="Z17" s="144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3"/>
      <c r="Z18" s="144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3"/>
      <c r="Z19" s="144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3"/>
      <c r="Z20" s="144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3"/>
      <c r="Z21" s="144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3"/>
      <c r="Z22" s="144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3"/>
      <c r="Z23" s="144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3"/>
      <c r="Z24" s="144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3"/>
      <c r="Z25" s="144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3"/>
      <c r="Z26" s="144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3"/>
      <c r="Z27" s="144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3"/>
      <c r="Z28" s="144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3"/>
      <c r="Z29" s="144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3"/>
      <c r="Z30" s="144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3"/>
      <c r="Z31" s="144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3"/>
      <c r="Z32" s="144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3"/>
      <c r="Z33" s="144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3"/>
      <c r="Z34" s="144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3"/>
      <c r="Z35" s="144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3"/>
      <c r="Z36" s="144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3"/>
      <c r="Z37" s="144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3"/>
      <c r="Z38" s="144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3"/>
      <c r="Z39" s="144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3"/>
      <c r="Z40" s="144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3"/>
      <c r="Z41" s="144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3"/>
      <c r="Z42" s="144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3"/>
      <c r="Z43" s="144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3"/>
      <c r="Z44" s="144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3"/>
      <c r="Z45" s="144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3"/>
      <c r="Z46" s="144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3"/>
      <c r="Z47" s="144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3"/>
      <c r="Z48" s="144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3"/>
      <c r="Z49" s="144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3"/>
      <c r="Z50" s="144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3"/>
      <c r="Z51" s="144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3"/>
      <c r="Z52" s="144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3"/>
      <c r="Z53" s="144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3"/>
      <c r="Z54" s="144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3"/>
      <c r="Z55" s="144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3"/>
      <c r="Z56" s="144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3"/>
      <c r="Z57" s="144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3"/>
      <c r="Z58" s="144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3"/>
      <c r="Z59" s="144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3"/>
      <c r="Z60" s="144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3"/>
      <c r="Z61" s="144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3"/>
      <c r="Z62" s="144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3"/>
      <c r="Z63" s="144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3"/>
      <c r="Z64" s="144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3"/>
      <c r="Z65" s="144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3"/>
      <c r="Z66" s="144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3"/>
      <c r="Z67" s="144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3"/>
      <c r="Z68" s="144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3"/>
      <c r="Z69" s="144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3"/>
      <c r="Z70" s="144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3"/>
      <c r="Z71" s="144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3"/>
      <c r="Z72" s="144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3"/>
      <c r="Z73" s="144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3"/>
      <c r="Z74" s="144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3"/>
      <c r="Z75" s="144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3"/>
      <c r="Z76" s="144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3"/>
      <c r="Z77" s="144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3"/>
      <c r="Z78" s="144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3"/>
      <c r="Z79" s="144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3"/>
      <c r="Z80" s="144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3"/>
      <c r="Z81" s="144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3"/>
      <c r="Z82" s="144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3"/>
      <c r="Z83" s="144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3"/>
      <c r="Z84" s="144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3"/>
      <c r="Z85" s="144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3"/>
      <c r="Z86" s="144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3"/>
      <c r="Z87" s="144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3"/>
      <c r="Z88" s="144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3"/>
      <c r="Z89" s="144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3"/>
      <c r="Z90" s="144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3"/>
      <c r="Z91" s="144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3"/>
      <c r="Z92" s="144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3"/>
      <c r="Z93" s="144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3"/>
      <c r="Z94" s="144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3"/>
      <c r="Z95" s="144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3"/>
      <c r="Z96" s="144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3"/>
      <c r="Z97" s="144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3"/>
      <c r="Z98" s="144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4">
        <f t="shared" ref="Y99:Z99" si="31">SUM(Y3:Y98)/4000</f>
        <v>0</v>
      </c>
      <c r="Z99" s="144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45225</v>
      </c>
      <c r="B1" s="208" t="s">
        <v>198</v>
      </c>
      <c r="C1" s="208"/>
      <c r="D1" s="210" t="s">
        <v>293</v>
      </c>
      <c r="E1" s="210"/>
      <c r="F1" s="210"/>
      <c r="G1" s="210"/>
      <c r="H1" s="210"/>
      <c r="I1" s="211"/>
      <c r="J1" s="202" t="s">
        <v>287</v>
      </c>
      <c r="K1" s="203"/>
      <c r="L1" s="203"/>
      <c r="M1" s="203"/>
      <c r="N1" s="203"/>
      <c r="O1" s="204"/>
      <c r="P1" s="202"/>
      <c r="Q1" s="205" t="s">
        <v>142</v>
      </c>
      <c r="S1" s="206" t="s">
        <v>288</v>
      </c>
      <c r="T1" s="206"/>
      <c r="U1" s="206"/>
      <c r="V1" s="206"/>
      <c r="W1" s="206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2023-10-30T11:24:07Z</dcterms:modified>
</cp:coreProperties>
</file>